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5"/>
  </bookViews>
  <sheets>
    <sheet name="Маяковского 15 а" sheetId="1" r:id="rId1"/>
    <sheet name="Механизаторов 6 а" sheetId="2" r:id="rId2"/>
    <sheet name="Механизаторов 8 а " sheetId="3" r:id="rId3"/>
    <sheet name="Механизаторов 16 а" sheetId="4" r:id="rId4"/>
    <sheet name="Механизаторов 27" sheetId="5" r:id="rId5"/>
    <sheet name="Механизаторов 29" sheetId="6" r:id="rId6"/>
  </sheets>
  <definedNames/>
  <calcPr fullCalcOnLoad="1"/>
</workbook>
</file>

<file path=xl/sharedStrings.xml><?xml version="1.0" encoding="utf-8"?>
<sst xmlns="http://schemas.openxmlformats.org/spreadsheetml/2006/main" count="171" uniqueCount="37">
  <si>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</si>
  <si>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</si>
  <si>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</si>
  <si>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</si>
  <si>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</si>
  <si>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</si>
  <si>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</si>
  <si>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</si>
  <si>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</si>
  <si>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</si>
  <si>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</si>
  <si>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</si>
  <si>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</si>
  <si>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</si>
  <si>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</si>
  <si>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</si>
  <si>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</si>
  <si>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</si>
  <si>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</si>
  <si>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</si>
  <si>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</si>
  <si>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</si>
  <si>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ППР- сети водопровода</t>
  </si>
  <si>
    <t>№ 15 "а" по ул. Маяковского  п. Советский за 2011 год</t>
  </si>
  <si>
    <t>Проверка вентканалов и дымоходов -  2 раза в год</t>
  </si>
  <si>
    <t>Установка  электросчетчиков (32 шт.)</t>
  </si>
  <si>
    <t>№ 6 "а" по ул. Механизаторов  п. Советский за 2011 год</t>
  </si>
  <si>
    <t>Проверка вентканалов -  1 раз в год</t>
  </si>
  <si>
    <t>Обслуживание тепловых узлов (ООО "Инжекомстрой")</t>
  </si>
  <si>
    <t>Установка  электросчетчиков (11 шт.)</t>
  </si>
  <si>
    <t>№ 8 "а" по ул. Механизаторов  п. Советский за 2011 год</t>
  </si>
  <si>
    <t>№ 16 "а" по ул. Механизаторов  п. Советский за 2011 год</t>
  </si>
  <si>
    <t>Установка  электросчетчиков</t>
  </si>
  <si>
    <t>№ 27 по ул. Механизаторов  п. Советский за 2011 год</t>
  </si>
  <si>
    <t>Проверка вентканалов и дымоходов  -  2 раза в год</t>
  </si>
  <si>
    <t>№ 29 по ул. Механизаторов  п. Советский за 2011 год</t>
  </si>
  <si>
    <t>Проверка вентканалов и дымоходов  -  4 раза в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</si>
</sst>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3621.33</f>
        <v>3621.33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>
        <f>3616</f>
        <v>3616</v>
      </c>
      <c r="D9" s="1"/>
      <c r="E9" s="1"/>
    </row>
    <row r="10" spans="1:5" ht="37.5">
      <c r="A10" s="3">
        <v>5</v>
      </c>
      <c r="B10" s="5" t="s">
        <v>7</v>
      </c>
      <c r="C10" s="4">
        <f>1248</f>
        <v>1248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732</f>
        <v>732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778</f>
        <v>778</v>
      </c>
      <c r="D13" s="1"/>
      <c r="E13" s="1"/>
    </row>
    <row r="14" spans="1:5" ht="33" customHeight="1">
      <c r="A14" s="3">
        <v>9</v>
      </c>
      <c r="B14" s="5" t="s">
        <v>12</v>
      </c>
      <c r="C14" s="4">
        <f>352</f>
        <v>352</v>
      </c>
      <c r="D14" s="1"/>
      <c r="E14" s="1"/>
    </row>
    <row r="15" spans="1:5" ht="18.75">
      <c r="A15" s="3">
        <v>10</v>
      </c>
      <c r="B15" s="5" t="s">
        <v>13</v>
      </c>
      <c r="C15" s="4">
        <f>19320.02</f>
        <v>19320.02</v>
      </c>
      <c r="D15" s="1"/>
      <c r="E15" s="1"/>
    </row>
    <row r="16" spans="1:5" ht="18.75">
      <c r="A16" s="3">
        <v>11</v>
      </c>
      <c r="B16" s="5" t="s">
        <v>14</v>
      </c>
      <c r="C16" s="4">
        <f>33409</f>
        <v>33409</v>
      </c>
      <c r="D16" s="1"/>
      <c r="E16" s="1"/>
    </row>
    <row r="17" spans="1:5" ht="37.5">
      <c r="A17" s="3">
        <v>12</v>
      </c>
      <c r="B17" s="5" t="s">
        <v>15</v>
      </c>
      <c r="C17" s="4">
        <f>9881.36</f>
        <v>9881.36</v>
      </c>
      <c r="D17" s="1"/>
      <c r="E17" s="1"/>
    </row>
    <row r="18" spans="1:5" ht="18.75">
      <c r="A18" s="3">
        <v>13</v>
      </c>
      <c r="B18" s="5" t="s">
        <v>16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17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22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18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92979</f>
        <v>92979</v>
      </c>
      <c r="D22" s="1"/>
      <c r="E22" s="1"/>
    </row>
    <row r="23" spans="1:5" ht="37.5">
      <c r="A23" s="3">
        <v>18</v>
      </c>
      <c r="B23" s="5" t="s">
        <v>20</v>
      </c>
      <c r="C23" s="4">
        <f>11542</f>
        <v>11542</v>
      </c>
      <c r="D23" s="1"/>
      <c r="E23" s="1"/>
    </row>
    <row r="24" spans="1:5" ht="18.75">
      <c r="A24" s="3"/>
      <c r="B24" s="6" t="s">
        <v>21</v>
      </c>
      <c r="C24" s="6">
        <f>SUM(C6:C23)</f>
        <v>208915.8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27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1528.75</f>
        <v>1528.75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>
        <f>1243</f>
        <v>1243</v>
      </c>
      <c r="D9" s="1"/>
      <c r="E9" s="1"/>
    </row>
    <row r="10" spans="1:5" ht="37.5">
      <c r="A10" s="3">
        <v>5</v>
      </c>
      <c r="B10" s="5" t="s">
        <v>7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708</f>
        <v>708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600</f>
        <v>600</v>
      </c>
      <c r="D13" s="1"/>
      <c r="E13" s="1"/>
    </row>
    <row r="14" spans="1:5" ht="33" customHeight="1">
      <c r="A14" s="3">
        <v>9</v>
      </c>
      <c r="B14" s="5" t="s">
        <v>12</v>
      </c>
      <c r="C14" s="4">
        <f>1421</f>
        <v>1421</v>
      </c>
      <c r="D14" s="1"/>
      <c r="E14" s="1"/>
    </row>
    <row r="15" spans="1:5" ht="18.75">
      <c r="A15" s="3">
        <v>10</v>
      </c>
      <c r="B15" s="5" t="s">
        <v>13</v>
      </c>
      <c r="C15" s="4">
        <f>3742.94</f>
        <v>3742.94</v>
      </c>
      <c r="D15" s="1"/>
      <c r="E15" s="1"/>
    </row>
    <row r="16" spans="1:5" ht="18.75">
      <c r="A16" s="3">
        <v>11</v>
      </c>
      <c r="B16" s="5" t="s">
        <v>14</v>
      </c>
      <c r="C16" s="4">
        <f>14050</f>
        <v>14050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28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16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17</v>
      </c>
      <c r="C20" s="4">
        <f>5338.86</f>
        <v>5338.86</v>
      </c>
      <c r="D20" s="1"/>
      <c r="E20" s="1"/>
    </row>
    <row r="21" spans="1:5" ht="18.75">
      <c r="A21" s="3">
        <v>16</v>
      </c>
      <c r="B21" s="5" t="s">
        <v>22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18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19</v>
      </c>
      <c r="C23" s="4">
        <f>39103</f>
        <v>39103</v>
      </c>
      <c r="D23" s="1"/>
      <c r="E23" s="1"/>
    </row>
    <row r="24" spans="1:5" ht="37.5">
      <c r="A24" s="3">
        <v>19</v>
      </c>
      <c r="B24" s="5" t="s">
        <v>20</v>
      </c>
      <c r="C24" s="4">
        <f>4854</f>
        <v>4854</v>
      </c>
      <c r="D24" s="1"/>
      <c r="E24" s="1"/>
    </row>
    <row r="25" spans="1:5" ht="18.75">
      <c r="A25" s="3"/>
      <c r="B25" s="6" t="s">
        <v>21</v>
      </c>
      <c r="C25" s="6">
        <f>SUM(C6:C24)</f>
        <v>110426.23999999999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27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1523.07</f>
        <v>1523.07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>
        <f>1243</f>
        <v>1243</v>
      </c>
      <c r="D9" s="1"/>
      <c r="E9" s="1"/>
    </row>
    <row r="10" spans="1:5" ht="37.5">
      <c r="A10" s="3">
        <v>5</v>
      </c>
      <c r="B10" s="5" t="s">
        <v>7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708</f>
        <v>708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600</f>
        <v>600</v>
      </c>
      <c r="D13" s="1"/>
      <c r="E13" s="1"/>
    </row>
    <row r="14" spans="1:5" ht="33" customHeight="1">
      <c r="A14" s="3">
        <v>9</v>
      </c>
      <c r="B14" s="5" t="s">
        <v>12</v>
      </c>
      <c r="C14" s="4">
        <f>693</f>
        <v>693</v>
      </c>
      <c r="D14" s="1"/>
      <c r="E14" s="1"/>
    </row>
    <row r="15" spans="1:5" ht="18.75">
      <c r="A15" s="3">
        <v>10</v>
      </c>
      <c r="B15" s="5" t="s">
        <v>13</v>
      </c>
      <c r="C15" s="4">
        <f>1271.39</f>
        <v>1271.39</v>
      </c>
      <c r="D15" s="1"/>
      <c r="E15" s="1"/>
    </row>
    <row r="16" spans="1:5" ht="18.75">
      <c r="A16" s="3">
        <v>11</v>
      </c>
      <c r="B16" s="5" t="s">
        <v>14</v>
      </c>
      <c r="C16" s="4">
        <f>13917</f>
        <v>13917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28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16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17</v>
      </c>
      <c r="C20" s="4">
        <f>5338.86</f>
        <v>5338.86</v>
      </c>
      <c r="D20" s="1"/>
      <c r="E20" s="1"/>
    </row>
    <row r="21" spans="1:5" ht="18.75">
      <c r="A21" s="3">
        <v>16</v>
      </c>
      <c r="B21" s="5" t="s">
        <v>22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18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19</v>
      </c>
      <c r="C23" s="4">
        <f>38722</f>
        <v>38722</v>
      </c>
      <c r="D23" s="1"/>
      <c r="E23" s="1"/>
    </row>
    <row r="24" spans="1:5" ht="37.5">
      <c r="A24" s="3">
        <v>19</v>
      </c>
      <c r="B24" s="5" t="s">
        <v>20</v>
      </c>
      <c r="C24" s="4">
        <f>4808</f>
        <v>4808</v>
      </c>
      <c r="D24" s="1"/>
      <c r="E24" s="1"/>
    </row>
    <row r="25" spans="1:5" ht="18.75">
      <c r="A25" s="3"/>
      <c r="B25" s="6" t="s">
        <v>21</v>
      </c>
      <c r="C25" s="6">
        <f>SUM(C6:C24)</f>
        <v>106661.01000000001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27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32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1177</f>
        <v>1177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796</f>
        <v>796</v>
      </c>
      <c r="D13" s="1"/>
      <c r="E13" s="1"/>
    </row>
    <row r="14" spans="1:5" ht="33" customHeight="1">
      <c r="A14" s="3">
        <v>9</v>
      </c>
      <c r="B14" s="5" t="s">
        <v>12</v>
      </c>
      <c r="C14" s="4">
        <f>12593</f>
        <v>12593</v>
      </c>
      <c r="D14" s="1"/>
      <c r="E14" s="1"/>
    </row>
    <row r="15" spans="1:5" ht="18.75">
      <c r="A15" s="3">
        <v>10</v>
      </c>
      <c r="B15" s="5" t="s">
        <v>13</v>
      </c>
      <c r="C15" s="4">
        <f>9428.9</f>
        <v>9428.9</v>
      </c>
      <c r="D15" s="1"/>
      <c r="E15" s="1"/>
    </row>
    <row r="16" spans="1:5" ht="18.75">
      <c r="A16" s="3">
        <v>11</v>
      </c>
      <c r="B16" s="5" t="s">
        <v>14</v>
      </c>
      <c r="C16" s="4">
        <f>13346</f>
        <v>13346</v>
      </c>
      <c r="D16" s="1"/>
      <c r="E16" s="1"/>
    </row>
    <row r="17" spans="1:5" ht="37.5">
      <c r="A17" s="3">
        <v>12</v>
      </c>
      <c r="B17" s="5" t="s">
        <v>15</v>
      </c>
      <c r="C17" s="4">
        <f>4940.6</f>
        <v>4940.6</v>
      </c>
      <c r="D17" s="1"/>
      <c r="E17" s="1"/>
    </row>
    <row r="18" spans="1:5" ht="18.75">
      <c r="A18" s="3">
        <v>13</v>
      </c>
      <c r="B18" s="5" t="s">
        <v>16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17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22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18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37142</f>
        <v>37142</v>
      </c>
      <c r="D22" s="1"/>
      <c r="E22" s="1"/>
    </row>
    <row r="23" spans="1:5" ht="37.5">
      <c r="A23" s="3">
        <v>18</v>
      </c>
      <c r="B23" s="5" t="s">
        <v>20</v>
      </c>
      <c r="C23" s="4">
        <f>4611</f>
        <v>4611</v>
      </c>
      <c r="D23" s="1"/>
      <c r="E23" s="1"/>
    </row>
    <row r="24" spans="1:5" ht="18.75">
      <c r="A24" s="3"/>
      <c r="B24" s="6" t="s">
        <v>21</v>
      </c>
      <c r="C24" s="6">
        <f>SUM(C6:C23)</f>
        <v>106516.2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34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1033.37</f>
        <v>1033.37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700</f>
        <v>700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593</f>
        <v>593</v>
      </c>
      <c r="D13" s="1"/>
      <c r="E13" s="1"/>
    </row>
    <row r="14" spans="1:5" ht="33" customHeight="1">
      <c r="A14" s="3">
        <v>9</v>
      </c>
      <c r="B14" s="5" t="s">
        <v>12</v>
      </c>
      <c r="C14" s="4">
        <f>2492</f>
        <v>2492</v>
      </c>
      <c r="D14" s="1"/>
      <c r="E14" s="1"/>
    </row>
    <row r="15" spans="1:5" ht="18.75">
      <c r="A15" s="3">
        <v>10</v>
      </c>
      <c r="B15" s="5" t="s">
        <v>13</v>
      </c>
      <c r="C15" s="4">
        <f>2801.33</f>
        <v>2801.33</v>
      </c>
      <c r="D15" s="1"/>
      <c r="E15" s="1"/>
    </row>
    <row r="16" spans="1:5" ht="18.75">
      <c r="A16" s="3">
        <v>11</v>
      </c>
      <c r="B16" s="5" t="s">
        <v>14</v>
      </c>
      <c r="C16" s="4">
        <f>8130</f>
        <v>8130</v>
      </c>
      <c r="D16" s="1"/>
      <c r="E16" s="1"/>
    </row>
    <row r="17" spans="1:5" ht="37.5">
      <c r="A17" s="3">
        <v>12</v>
      </c>
      <c r="B17" s="5" t="s">
        <v>15</v>
      </c>
      <c r="C17" s="4">
        <f>2635</f>
        <v>2635</v>
      </c>
      <c r="D17" s="1"/>
      <c r="E17" s="1"/>
    </row>
    <row r="18" spans="1:5" ht="18.75">
      <c r="A18" s="3">
        <v>13</v>
      </c>
      <c r="B18" s="5" t="s">
        <v>16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17</v>
      </c>
      <c r="C19" s="4" t="s">
        <v>9</v>
      </c>
      <c r="D19" s="1"/>
      <c r="E19" s="1"/>
    </row>
    <row r="20" spans="1:5" ht="18.75">
      <c r="A20" s="3">
        <v>15</v>
      </c>
      <c r="B20" s="5" t="s">
        <v>22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f>22625</f>
        <v>22625</v>
      </c>
      <c r="D22" s="1"/>
      <c r="E22" s="1"/>
    </row>
    <row r="23" spans="1:5" ht="37.5">
      <c r="A23" s="3">
        <v>18</v>
      </c>
      <c r="B23" s="5" t="s">
        <v>20</v>
      </c>
      <c r="C23" s="4">
        <f>2809</f>
        <v>2809</v>
      </c>
      <c r="D23" s="1"/>
      <c r="E23" s="1"/>
    </row>
    <row r="24" spans="1:5" ht="18.75">
      <c r="A24" s="3"/>
      <c r="B24" s="6" t="s">
        <v>21</v>
      </c>
      <c r="C24" s="6">
        <f>SUM(C6:C23)</f>
        <v>57769.48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36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1033.37</f>
        <v>1033.37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32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f>2293</f>
        <v>2293</v>
      </c>
      <c r="D14" s="1"/>
      <c r="E14" s="1"/>
    </row>
    <row r="15" spans="1:5" ht="18.75">
      <c r="A15" s="3">
        <v>10</v>
      </c>
      <c r="B15" s="5" t="s">
        <v>13</v>
      </c>
      <c r="C15" s="4">
        <f>154.58</f>
        <v>154.58</v>
      </c>
      <c r="D15" s="1"/>
      <c r="E15" s="1"/>
    </row>
    <row r="16" spans="1:5" ht="18.75">
      <c r="A16" s="3">
        <v>11</v>
      </c>
      <c r="B16" s="5" t="s">
        <v>14</v>
      </c>
      <c r="C16" s="4">
        <f>2237</f>
        <v>2237</v>
      </c>
      <c r="D16" s="1"/>
      <c r="E16" s="1"/>
    </row>
    <row r="17" spans="1:5" ht="37.5">
      <c r="A17" s="3">
        <v>12</v>
      </c>
      <c r="B17" s="5" t="s">
        <v>15</v>
      </c>
      <c r="C17" s="4">
        <f>658.75</f>
        <v>658.75</v>
      </c>
      <c r="D17" s="1"/>
      <c r="E17" s="1"/>
    </row>
    <row r="18" spans="1:5" ht="18.75">
      <c r="A18" s="3">
        <v>13</v>
      </c>
      <c r="B18" s="5" t="s">
        <v>16</v>
      </c>
      <c r="C18" s="4">
        <f>1702.8</f>
        <v>1702.8</v>
      </c>
      <c r="D18" s="1"/>
      <c r="E18" s="1"/>
    </row>
    <row r="19" spans="1:5" ht="18.75">
      <c r="A19" s="3">
        <v>14</v>
      </c>
      <c r="B19" s="5" t="s">
        <v>17</v>
      </c>
      <c r="C19" s="4" t="s">
        <v>9</v>
      </c>
      <c r="D19" s="1"/>
      <c r="E19" s="1"/>
    </row>
    <row r="20" spans="1:5" ht="18.75">
      <c r="A20" s="3">
        <v>15</v>
      </c>
      <c r="B20" s="5" t="s">
        <v>22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f>6228</f>
        <v>6228</v>
      </c>
      <c r="D22" s="1"/>
      <c r="E22" s="1"/>
    </row>
    <row r="23" spans="1:5" ht="37.5">
      <c r="A23" s="3">
        <v>18</v>
      </c>
      <c r="B23" s="5" t="s">
        <v>20</v>
      </c>
      <c r="C23" s="4">
        <f>773</f>
        <v>773</v>
      </c>
      <c r="D23" s="1"/>
      <c r="E23" s="1"/>
    </row>
    <row r="24" spans="1:5" ht="18.75">
      <c r="A24" s="3"/>
      <c r="B24" s="6" t="s">
        <v>21</v>
      </c>
      <c r="C24" s="6">
        <f>SUM(C6:C23)</f>
        <v>26491.7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2012-03-22T06:48:32Z</dcterms:modified>
  <cp:category/>
  <cp:version/>
  <cp:contentType/>
  <cp:contentStatus/>
</cp:coreProperties>
</file>