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8"/>
  </bookViews>
  <sheets>
    <sheet name="Луговой 1" sheetId="1" r:id="rId1"/>
    <sheet name="Луговой 2" sheetId="2" r:id="rId2"/>
    <sheet name="Голубой, Мира 1" sheetId="3" r:id="rId3"/>
    <sheet name=" Мира 2" sheetId="4" r:id="rId4"/>
    <sheet name=" Мира 3" sheetId="5" r:id="rId5"/>
    <sheet name=" Мира 4" sheetId="6" r:id="rId6"/>
    <sheet name=" Мира 5" sheetId="7" r:id="rId7"/>
    <sheet name=" Мира 6" sheetId="8" r:id="rId8"/>
    <sheet name=" Мира 7" sheetId="9" r:id="rId9"/>
  </sheets>
  <definedNames/>
  <calcPr fullCalcOnLoad="1"/>
</workbook>
</file>

<file path=xl/sharedStrings.xml><?xml version="1.0" encoding="utf-8"?>
<sst xmlns="http://schemas.openxmlformats.org/spreadsheetml/2006/main" count="266" uniqueCount="39">
  <si>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</si>
  <si>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</si>
  <si>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</si>
  <si>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</si>
  <si>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</si>
  <si>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</si>
  <si>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</si>
  <si>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</si>
  <si>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</si>
  <si>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</si>
  <si>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</si>
  <si>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</si>
  <si>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</si>
  <si>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</si>
  <si>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</si>
  <si>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</si>
  <si>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</si>
  <si>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</si>
  <si>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</si>
  <si>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</si>
  <si>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</si>
  <si>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</si>
  <si>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</si>
  <si>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</si>
  <si>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</si>
  <si>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</si>
  <si>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</si>
  <si>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№ 1  п. Луговой за 2011 год</t>
  </si>
  <si>
    <t>Проверка вентканалов -  1 раз в год</t>
  </si>
  <si>
    <t>Установка  электросчетчиков</t>
  </si>
  <si>
    <t>№ 2  п. Луговой за 2011 год</t>
  </si>
  <si>
    <t>№ 1 по ул. Мира  п. Голубой за 2011 год</t>
  </si>
  <si>
    <t>№ 2 по ул. Мира  п. Голубой за 2011 год</t>
  </si>
  <si>
    <t>№ 3 по ул. Мира  п. Голубой за 2011 год</t>
  </si>
  <si>
    <t>Установка  электросчетчиков (2 шт.)</t>
  </si>
  <si>
    <t>№ 4 по ул. Мира  п. Голубой за 2011 год</t>
  </si>
  <si>
    <t>№ 5 по ул. Мира  п. Голубой за 2011 год</t>
  </si>
  <si>
    <t>№ 6 по ул. Мира  п. Голубой за 2011 год</t>
  </si>
  <si>
    <t>№ 7 по ул. Мира  п. Голубой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</si>
</sst>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1192</f>
        <v>1192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2780</f>
        <v>2780</v>
      </c>
      <c r="D13" s="1"/>
      <c r="E13" s="1"/>
    </row>
    <row r="14" spans="1:5" ht="33" customHeight="1">
      <c r="A14" s="3">
        <v>9</v>
      </c>
      <c r="B14" s="5" t="s">
        <v>13</v>
      </c>
      <c r="C14" s="4">
        <f>2590</f>
        <v>2590</v>
      </c>
      <c r="D14" s="1"/>
      <c r="E14" s="1"/>
    </row>
    <row r="15" spans="1:5" ht="18.75">
      <c r="A15" s="3">
        <v>10</v>
      </c>
      <c r="B15" s="5" t="s">
        <v>14</v>
      </c>
      <c r="C15" s="4">
        <f>5263.68</f>
        <v>5263.68</v>
      </c>
      <c r="D15" s="1"/>
      <c r="E15" s="1"/>
    </row>
    <row r="16" spans="1:5" ht="18.75">
      <c r="A16" s="3">
        <v>11</v>
      </c>
      <c r="B16" s="5" t="s">
        <v>15</v>
      </c>
      <c r="C16" s="4">
        <f>8794</f>
        <v>8794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19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26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20</v>
      </c>
      <c r="C22" s="4">
        <f>667.36</f>
        <v>667.36</v>
      </c>
      <c r="D22" s="1"/>
      <c r="E22" s="1"/>
    </row>
    <row r="23" spans="1:5" ht="18.75">
      <c r="A23" s="3">
        <v>18</v>
      </c>
      <c r="B23" s="5" t="s">
        <v>21</v>
      </c>
      <c r="C23" s="4">
        <f>24475</f>
        <v>24475</v>
      </c>
      <c r="D23" s="1"/>
      <c r="E23" s="1"/>
    </row>
    <row r="24" spans="1:5" ht="37.5">
      <c r="A24" s="3">
        <v>19</v>
      </c>
      <c r="B24" s="5" t="s">
        <v>22</v>
      </c>
      <c r="C24" s="4">
        <f>3038</f>
        <v>3038</v>
      </c>
      <c r="D24" s="1"/>
      <c r="E24" s="1"/>
    </row>
    <row r="25" spans="1:5" ht="18.75">
      <c r="A25" s="3"/>
      <c r="B25" s="6" t="s">
        <v>23</v>
      </c>
      <c r="C25" s="6">
        <f>SUM(C6:C24)</f>
        <v>60285.02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1272</f>
        <v>1272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1737</f>
        <v>1737</v>
      </c>
      <c r="D13" s="1"/>
      <c r="E13" s="1"/>
    </row>
    <row r="14" spans="1:5" ht="33" customHeight="1">
      <c r="A14" s="3">
        <v>9</v>
      </c>
      <c r="B14" s="5" t="s">
        <v>13</v>
      </c>
      <c r="C14" s="4">
        <f>447</f>
        <v>447</v>
      </c>
      <c r="D14" s="1"/>
      <c r="E14" s="1"/>
    </row>
    <row r="15" spans="1:5" ht="18.75">
      <c r="A15" s="3">
        <v>10</v>
      </c>
      <c r="B15" s="5" t="s">
        <v>14</v>
      </c>
      <c r="C15" s="4">
        <f>2801.18</f>
        <v>2801.18</v>
      </c>
      <c r="D15" s="1"/>
      <c r="E15" s="1"/>
    </row>
    <row r="16" spans="1:5" ht="18.75">
      <c r="A16" s="3">
        <v>11</v>
      </c>
      <c r="B16" s="5" t="s">
        <v>15</v>
      </c>
      <c r="C16" s="4">
        <f>9182</f>
        <v>9182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19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26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20</v>
      </c>
      <c r="C22" s="4">
        <f>667.36</f>
        <v>667.36</v>
      </c>
      <c r="D22" s="1"/>
      <c r="E22" s="1"/>
    </row>
    <row r="23" spans="1:5" ht="18.75">
      <c r="A23" s="3">
        <v>18</v>
      </c>
      <c r="B23" s="5" t="s">
        <v>21</v>
      </c>
      <c r="C23" s="4">
        <f>25553</f>
        <v>25553</v>
      </c>
      <c r="D23" s="1"/>
      <c r="E23" s="1"/>
    </row>
    <row r="24" spans="1:5" ht="37.5">
      <c r="A24" s="3">
        <v>19</v>
      </c>
      <c r="B24" s="5" t="s">
        <v>22</v>
      </c>
      <c r="C24" s="4">
        <f>3172</f>
        <v>3172</v>
      </c>
      <c r="D24" s="1"/>
      <c r="E24" s="1"/>
    </row>
    <row r="25" spans="1:5" ht="18.75">
      <c r="A25" s="3"/>
      <c r="B25" s="6" t="s">
        <v>23</v>
      </c>
      <c r="C25" s="6">
        <f>SUM(C6:C24)</f>
        <v>56316.520000000004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5705.4</f>
        <v>5705.4</v>
      </c>
      <c r="D6" s="1"/>
      <c r="E6" s="1"/>
    </row>
    <row r="7" spans="1:5" ht="33.75" customHeight="1">
      <c r="A7" s="3">
        <v>2</v>
      </c>
      <c r="B7" s="5" t="s">
        <v>5</v>
      </c>
      <c r="C7" s="4">
        <f>1517.2</f>
        <v>1517.2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239</f>
        <v>239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232</f>
        <v>232</v>
      </c>
      <c r="D13" s="1"/>
      <c r="E13" s="1"/>
    </row>
    <row r="14" spans="1:5" ht="33" customHeight="1">
      <c r="A14" s="3">
        <v>9</v>
      </c>
      <c r="B14" s="5" t="s">
        <v>13</v>
      </c>
      <c r="C14" s="4">
        <f>5715</f>
        <v>5715</v>
      </c>
      <c r="D14" s="1"/>
      <c r="E14" s="1"/>
    </row>
    <row r="15" spans="1:5" ht="18.75">
      <c r="A15" s="3">
        <v>10</v>
      </c>
      <c r="B15" s="5" t="s">
        <v>14</v>
      </c>
      <c r="C15" s="4">
        <f>6560.43</f>
        <v>6560.43</v>
      </c>
      <c r="D15" s="1"/>
      <c r="E15" s="1"/>
    </row>
    <row r="16" spans="1:5" ht="18.75">
      <c r="A16" s="3">
        <v>11</v>
      </c>
      <c r="B16" s="5" t="s">
        <v>15</v>
      </c>
      <c r="C16" s="4">
        <f>14029</f>
        <v>14029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39045</f>
        <v>39045</v>
      </c>
      <c r="D23" s="1"/>
      <c r="E23" s="1"/>
    </row>
    <row r="24" spans="1:5" ht="37.5">
      <c r="A24" s="3">
        <v>19</v>
      </c>
      <c r="B24" s="5" t="s">
        <v>22</v>
      </c>
      <c r="C24" s="4">
        <f>4847</f>
        <v>4847</v>
      </c>
      <c r="D24" s="1"/>
      <c r="E24" s="1"/>
    </row>
    <row r="25" spans="1:5" ht="18.75">
      <c r="A25" s="3"/>
      <c r="B25" s="6" t="s">
        <v>23</v>
      </c>
      <c r="C25" s="6">
        <f>SUM(C6:C24)</f>
        <v>101261.7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1521.82</f>
        <v>1521.82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116</f>
        <v>116</v>
      </c>
      <c r="D13" s="1"/>
      <c r="E13" s="1"/>
    </row>
    <row r="14" spans="1:5" ht="33" customHeight="1">
      <c r="A14" s="3">
        <v>9</v>
      </c>
      <c r="B14" s="5" t="s">
        <v>13</v>
      </c>
      <c r="C14" s="4">
        <f>2863</f>
        <v>2863</v>
      </c>
      <c r="D14" s="1"/>
      <c r="E14" s="1"/>
    </row>
    <row r="15" spans="1:5" ht="18.75">
      <c r="A15" s="3">
        <v>10</v>
      </c>
      <c r="B15" s="5" t="s">
        <v>14</v>
      </c>
      <c r="C15" s="4">
        <f>759.24</f>
        <v>759.24</v>
      </c>
      <c r="D15" s="1"/>
      <c r="E15" s="1"/>
    </row>
    <row r="16" spans="1:5" ht="18.75">
      <c r="A16" s="3">
        <v>11</v>
      </c>
      <c r="B16" s="5" t="s">
        <v>15</v>
      </c>
      <c r="C16" s="4">
        <f>14046</f>
        <v>14046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39091</f>
        <v>39091</v>
      </c>
      <c r="D23" s="1"/>
      <c r="E23" s="1"/>
    </row>
    <row r="24" spans="1:5" ht="37.5">
      <c r="A24" s="3">
        <v>19</v>
      </c>
      <c r="B24" s="5" t="s">
        <v>22</v>
      </c>
      <c r="C24" s="4">
        <f>4853</f>
        <v>4853</v>
      </c>
      <c r="D24" s="1"/>
      <c r="E24" s="1"/>
    </row>
    <row r="25" spans="1:5" ht="18.75">
      <c r="A25" s="3"/>
      <c r="B25" s="6" t="s">
        <v>23</v>
      </c>
      <c r="C25" s="6">
        <f>SUM(C6:C24)</f>
        <v>92440.33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1593.42</f>
        <v>1593.42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891</f>
        <v>891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1289</f>
        <v>1289</v>
      </c>
      <c r="D14" s="1"/>
      <c r="E14" s="1"/>
    </row>
    <row r="15" spans="1:5" ht="18.75">
      <c r="A15" s="3">
        <v>10</v>
      </c>
      <c r="B15" s="5" t="s">
        <v>14</v>
      </c>
      <c r="C15" s="4">
        <f>785.46</f>
        <v>785.46</v>
      </c>
      <c r="D15" s="1"/>
      <c r="E15" s="1"/>
    </row>
    <row r="16" spans="1:5" ht="18.75">
      <c r="A16" s="3">
        <v>11</v>
      </c>
      <c r="B16" s="5" t="s">
        <v>15</v>
      </c>
      <c r="C16" s="4">
        <f>14639</f>
        <v>14639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40742</f>
        <v>40742</v>
      </c>
      <c r="D23" s="1"/>
      <c r="E23" s="1"/>
    </row>
    <row r="24" spans="1:5" ht="37.5">
      <c r="A24" s="3">
        <v>19</v>
      </c>
      <c r="B24" s="5" t="s">
        <v>22</v>
      </c>
      <c r="C24" s="4">
        <f>5058</f>
        <v>5058</v>
      </c>
      <c r="D24" s="1"/>
      <c r="E24" s="1"/>
    </row>
    <row r="25" spans="1:5" ht="18.75">
      <c r="A25" s="3"/>
      <c r="B25" s="6" t="s">
        <v>23</v>
      </c>
      <c r="C25" s="6">
        <f>SUM(C6:C24)</f>
        <v>94301.15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1665.24</f>
        <v>1665.24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883</f>
        <v>883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1645</f>
        <v>1645</v>
      </c>
      <c r="D13" s="1"/>
      <c r="E13" s="1"/>
    </row>
    <row r="14" spans="1:5" ht="33" customHeight="1">
      <c r="A14" s="3">
        <v>9</v>
      </c>
      <c r="B14" s="5" t="s">
        <v>13</v>
      </c>
      <c r="C14" s="4">
        <f>13723</f>
        <v>13723</v>
      </c>
      <c r="D14" s="1"/>
      <c r="E14" s="1"/>
    </row>
    <row r="15" spans="1:5" ht="18.75">
      <c r="A15" s="3">
        <v>10</v>
      </c>
      <c r="B15" s="5" t="s">
        <v>14</v>
      </c>
      <c r="C15" s="4">
        <f>5143.88</f>
        <v>5143.88</v>
      </c>
      <c r="D15" s="1"/>
      <c r="E15" s="1"/>
    </row>
    <row r="16" spans="1:5" ht="18.75">
      <c r="A16" s="3">
        <v>11</v>
      </c>
      <c r="B16" s="5" t="s">
        <v>15</v>
      </c>
      <c r="C16" s="4">
        <f>14678</f>
        <v>14678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40849</f>
        <v>40849</v>
      </c>
      <c r="D23" s="1"/>
      <c r="E23" s="1"/>
    </row>
    <row r="24" spans="1:5" ht="37.5">
      <c r="A24" s="3">
        <v>19</v>
      </c>
      <c r="B24" s="5" t="s">
        <v>22</v>
      </c>
      <c r="C24" s="4">
        <f>5071</f>
        <v>5071</v>
      </c>
      <c r="D24" s="1"/>
      <c r="E24" s="1"/>
    </row>
    <row r="25" spans="1:5" ht="18.75">
      <c r="A25" s="3"/>
      <c r="B25" s="6" t="s">
        <v>23</v>
      </c>
      <c r="C25" s="6">
        <f>SUM(C6:C24)</f>
        <v>112735.39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332.8</f>
        <v>332.8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1495</f>
        <v>1495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 t="s">
        <v>10</v>
      </c>
      <c r="D15" s="1"/>
      <c r="E15" s="1"/>
    </row>
    <row r="16" spans="1:5" ht="18.75">
      <c r="A16" s="3">
        <v>11</v>
      </c>
      <c r="B16" s="5" t="s">
        <v>15</v>
      </c>
      <c r="C16" s="4">
        <f>8791</f>
        <v>8791</v>
      </c>
      <c r="D16" s="1"/>
      <c r="E16" s="1"/>
    </row>
    <row r="17" spans="1:5" ht="37.5">
      <c r="A17" s="3">
        <v>12</v>
      </c>
      <c r="B17" s="5" t="s">
        <v>16</v>
      </c>
      <c r="C17" s="4">
        <f>1317.5</f>
        <v>1317.5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24467</f>
        <v>24467</v>
      </c>
      <c r="D23" s="1"/>
      <c r="E23" s="1"/>
    </row>
    <row r="24" spans="1:5" ht="37.5">
      <c r="A24" s="3">
        <v>19</v>
      </c>
      <c r="B24" s="5" t="s">
        <v>22</v>
      </c>
      <c r="C24" s="4">
        <f>3037</f>
        <v>3037</v>
      </c>
      <c r="D24" s="1"/>
      <c r="E24" s="1"/>
    </row>
    <row r="25" spans="1:5" ht="18.75">
      <c r="A25" s="3"/>
      <c r="B25" s="6" t="s">
        <v>23</v>
      </c>
      <c r="C25" s="6">
        <f>SUM(C6:C24)</f>
        <v>50419.850000000006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982.76</f>
        <v>982.76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332.8</f>
        <v>332.8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517</f>
        <v>517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930</f>
        <v>930</v>
      </c>
      <c r="D13" s="1"/>
      <c r="E13" s="1"/>
    </row>
    <row r="14" spans="1:5" ht="33" customHeight="1">
      <c r="A14" s="3">
        <v>9</v>
      </c>
      <c r="B14" s="5" t="s">
        <v>13</v>
      </c>
      <c r="C14" s="4">
        <f>1268</f>
        <v>1268</v>
      </c>
      <c r="D14" s="1"/>
      <c r="E14" s="1"/>
    </row>
    <row r="15" spans="1:5" ht="18.75">
      <c r="A15" s="3">
        <v>10</v>
      </c>
      <c r="B15" s="5" t="s">
        <v>14</v>
      </c>
      <c r="C15" s="4">
        <f>1752.29</f>
        <v>1752.29</v>
      </c>
      <c r="D15" s="1"/>
      <c r="E15" s="1"/>
    </row>
    <row r="16" spans="1:5" ht="18.75">
      <c r="A16" s="3">
        <v>11</v>
      </c>
      <c r="B16" s="5" t="s">
        <v>15</v>
      </c>
      <c r="C16" s="4">
        <f>8219</f>
        <v>8219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22873</f>
        <v>22873</v>
      </c>
      <c r="D23" s="1"/>
      <c r="E23" s="1"/>
    </row>
    <row r="24" spans="1:5" ht="37.5">
      <c r="A24" s="3">
        <v>19</v>
      </c>
      <c r="B24" s="5" t="s">
        <v>22</v>
      </c>
      <c r="C24" s="4">
        <f>2839</f>
        <v>2839</v>
      </c>
      <c r="D24" s="1"/>
      <c r="E24" s="1"/>
    </row>
    <row r="25" spans="1:5" ht="18.75">
      <c r="A25" s="3"/>
      <c r="B25" s="6" t="s">
        <v>23</v>
      </c>
      <c r="C25" s="6">
        <f>SUM(C6:C24)</f>
        <v>54158.40000000001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477</f>
        <v>477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 t="s">
        <v>10</v>
      </c>
      <c r="D15" s="1"/>
      <c r="E15" s="1"/>
    </row>
    <row r="16" spans="1:5" ht="18.75">
      <c r="A16" s="3">
        <v>11</v>
      </c>
      <c r="B16" s="5" t="s">
        <v>15</v>
      </c>
      <c r="C16" s="4">
        <f>5502</f>
        <v>5502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19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26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20</v>
      </c>
      <c r="C22" s="4">
        <f>667.36</f>
        <v>667.36</v>
      </c>
      <c r="D22" s="1"/>
      <c r="E22" s="1"/>
    </row>
    <row r="23" spans="1:5" ht="18.75">
      <c r="A23" s="3">
        <v>18</v>
      </c>
      <c r="B23" s="5" t="s">
        <v>21</v>
      </c>
      <c r="C23" s="4">
        <f>15314</f>
        <v>15314</v>
      </c>
      <c r="D23" s="1"/>
      <c r="E23" s="1"/>
    </row>
    <row r="24" spans="1:5" ht="37.5">
      <c r="A24" s="3">
        <v>19</v>
      </c>
      <c r="B24" s="5" t="s">
        <v>22</v>
      </c>
      <c r="C24" s="4">
        <f>1901</f>
        <v>1901</v>
      </c>
      <c r="D24" s="1"/>
      <c r="E24" s="1"/>
    </row>
    <row r="25" spans="1:5" ht="18.75">
      <c r="A25" s="3"/>
      <c r="B25" s="6" t="s">
        <v>23</v>
      </c>
      <c r="C25" s="6">
        <f>SUM(C6:C24)</f>
        <v>34028.68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2012-03-20T12:38:39Z</dcterms:modified>
  <cp:category/>
  <cp:version/>
  <cp:contentType/>
  <cp:contentStatus/>
</cp:coreProperties>
</file>