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G9" s="1"/>
  <c r="G8" s="1"/>
  <c r="G10"/>
  <c r="G12"/>
  <c r="G13"/>
  <c r="G14"/>
  <c r="G15"/>
  <c r="G16"/>
  <c r="G17"/>
  <c r="G19"/>
  <c r="G20"/>
  <c r="G21"/>
  <c r="G23"/>
  <c r="G24"/>
  <c r="G25"/>
  <c r="H9"/>
  <c r="H10"/>
  <c r="H11"/>
  <c r="H12"/>
  <c r="H13"/>
  <c r="H14"/>
  <c r="H15"/>
  <c r="H16"/>
  <c r="H17"/>
  <c r="H18"/>
  <c r="H19"/>
  <c r="H20"/>
  <c r="H21"/>
  <c r="H22"/>
  <c r="H23"/>
  <c r="H24"/>
  <c r="H25"/>
  <c r="H8"/>
  <c r="E9"/>
  <c r="E10"/>
  <c r="D8"/>
  <c r="E12"/>
  <c r="E13"/>
  <c r="E14"/>
  <c r="E15"/>
  <c r="E16"/>
  <c r="E17"/>
  <c r="E19"/>
  <c r="E20"/>
  <c r="E21"/>
  <c r="E23"/>
  <c r="E24"/>
  <c r="E25"/>
  <c r="E8"/>
  <c r="C22"/>
  <c r="C20"/>
  <c r="C18"/>
  <c r="C17"/>
  <c r="C16"/>
  <c r="C15"/>
  <c r="C14"/>
  <c r="C21"/>
  <c r="C13"/>
  <c r="C12"/>
  <c r="C11"/>
  <c r="C10"/>
  <c r="C9"/>
  <c r="C19"/>
</calcChain>
</file>

<file path=xl/sharedStrings.xml><?xml version="1.0" encoding="utf-8"?>
<sst xmlns="http://schemas.openxmlformats.org/spreadsheetml/2006/main" count="28" uniqueCount="28">
  <si>
    <t>Доходы</t>
  </si>
  <si>
    <t xml:space="preserve">Плата содержание и ремонт жилого фонда </t>
  </si>
  <si>
    <t>Расходы</t>
  </si>
  <si>
    <t xml:space="preserve">Канцтовары, бухгалтерские бланки </t>
  </si>
  <si>
    <t>Расходы на хозяственые нужды</t>
  </si>
  <si>
    <t>Ревизия газовых трубопроводов</t>
  </si>
  <si>
    <t>Услуги связи</t>
  </si>
  <si>
    <t>Расходы на расчетно-кассовое обслуживание</t>
  </si>
  <si>
    <t>Обучение по обязательной программе</t>
  </si>
  <si>
    <t>Опрессовка системы отопления</t>
  </si>
  <si>
    <t>Обслуживание домфонов</t>
  </si>
  <si>
    <t>Вывоз бытовых отходов</t>
  </si>
  <si>
    <t>Освещение мест общего пользования</t>
  </si>
  <si>
    <t>Зарплата</t>
  </si>
  <si>
    <t>Налоги</t>
  </si>
  <si>
    <t>Страховые взносы</t>
  </si>
  <si>
    <t>Проверка счетчиков и манометров</t>
  </si>
  <si>
    <t>Фактическое исполнение сметы доходов и расходов ТСЖ"Полиграфист " за период с 01.01.2012 по 01.12.2012 года</t>
  </si>
  <si>
    <t>По смете</t>
  </si>
  <si>
    <t>Факт за 11 месяцев</t>
  </si>
  <si>
    <t>Отклонение факта от сметы</t>
  </si>
  <si>
    <t>Ревизор</t>
  </si>
  <si>
    <t>Журавлева Н.М.</t>
  </si>
  <si>
    <t>Огнезащитная обработка</t>
  </si>
  <si>
    <t>Размещение информации на интер-портале</t>
  </si>
  <si>
    <t>Пени и штрафы</t>
  </si>
  <si>
    <t>Прогнозируемые расходы за 2012 год</t>
  </si>
  <si>
    <t>Приложение2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</si>
</sst>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9" fontId="0" fillId="0" borderId="2" xfId="0" applyNumberFormat="1" applyBorder="1"/>
    <xf numFmtId="0" fontId="0" fillId="0" borderId="1" xfId="0" applyFill="1" applyBorder="1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Fill="1" applyBorder="1"/>
    <xf numFmtId="1" fontId="0" fillId="0" borderId="1" xfId="0" applyNumberFormat="1" applyBorder="1"/>
    <xf numFmtId="0" fontId="0" fillId="2" borderId="1" xfId="0" applyFill="1" applyBorder="1"/>
    <xf numFmtId="9" fontId="0" fillId="2" borderId="1" xfId="0" applyNumberFormat="1" applyFill="1" applyBorder="1"/>
    <xf numFmtId="1" fontId="0" fillId="2" borderId="1" xfId="0" applyNumberFormat="1" applyFill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1" fontId="0" fillId="0" borderId="1" xfId="0" applyNumberForma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K7" sqref="K7"/>
    </sheetView>
  </sheetViews>
  <sheetFormatPr defaultRowHeight="15"/>
  <cols>
    <col min="1" max="1" width="42.42578125" customWidth="1"/>
    <col min="2" max="2" width="12.7109375" customWidth="1"/>
    <col min="3" max="3" width="11.5703125" customWidth="1"/>
    <col min="4" max="4" width="17.42578125" customWidth="1"/>
    <col min="5" max="6" width="12.7109375" customWidth="1"/>
    <col min="7" max="7" width="13.5703125" customWidth="1"/>
    <col min="8" max="8" width="15.85546875" customWidth="1"/>
  </cols>
  <sheetData>
    <row r="1" spans="1:10">
      <c r="G1" t="s">
        <v>27</v>
      </c>
    </row>
    <row r="2" spans="1:10">
      <c r="A2" s="22" t="s">
        <v>17</v>
      </c>
      <c r="B2" s="18"/>
      <c r="C2" s="18"/>
      <c r="D2" s="18"/>
      <c r="E2" s="18"/>
      <c r="F2" s="18"/>
      <c r="G2" s="18"/>
      <c r="H2" s="18"/>
      <c r="I2" s="18"/>
      <c r="J2" s="18"/>
    </row>
    <row r="4" spans="1:10" ht="31.5" customHeight="1">
      <c r="A4" s="19" t="s">
        <v>18</v>
      </c>
      <c r="B4" s="19"/>
      <c r="C4" s="19"/>
      <c r="D4" s="19" t="s">
        <v>19</v>
      </c>
      <c r="E4" s="19"/>
      <c r="F4" s="20" t="s">
        <v>26</v>
      </c>
      <c r="G4" s="21"/>
      <c r="H4" s="16" t="s">
        <v>20</v>
      </c>
    </row>
    <row r="5" spans="1:10">
      <c r="A5" s="4" t="s">
        <v>0</v>
      </c>
      <c r="B5" s="4">
        <v>486000</v>
      </c>
      <c r="C5" s="5">
        <v>1</v>
      </c>
      <c r="D5" s="1"/>
      <c r="E5" s="1"/>
      <c r="F5" s="1"/>
      <c r="G5" s="1"/>
      <c r="H5" s="1"/>
    </row>
    <row r="6" spans="1:10">
      <c r="A6" s="1" t="s">
        <v>1</v>
      </c>
      <c r="B6" s="1">
        <v>486000</v>
      </c>
      <c r="C6" s="2">
        <v>1</v>
      </c>
      <c r="D6" s="1"/>
      <c r="E6" s="1"/>
      <c r="F6" s="1"/>
      <c r="G6" s="1"/>
      <c r="H6" s="1"/>
    </row>
    <row r="7" spans="1:10">
      <c r="A7" s="1"/>
      <c r="B7" s="1"/>
      <c r="C7" s="1"/>
      <c r="D7" s="1"/>
      <c r="E7" s="1"/>
      <c r="F7" s="1"/>
      <c r="G7" s="1"/>
      <c r="H7" s="1"/>
    </row>
    <row r="8" spans="1:10">
      <c r="A8" s="12" t="s">
        <v>2</v>
      </c>
      <c r="B8" s="12">
        <v>486000</v>
      </c>
      <c r="C8" s="13">
        <v>1</v>
      </c>
      <c r="D8" s="14">
        <f>D9+D10+D11+D12+D13+D14+D15+D16+D17+D18+D19+D20+D21+D22+D23+D24+D25</f>
        <v>479201.31</v>
      </c>
      <c r="E8" s="14">
        <f>E9+E10+E11+E12+E13+E14+E15+E16+E17+E18+E19+E20+E21+E22+E23+E24+E25</f>
        <v>100.00000133077916</v>
      </c>
      <c r="F8" s="14">
        <f>F9+F10+F11+F12+F13+F14+F15+F16+F17+F18+F19+F20+F21+F22+F23+F24+F25</f>
        <v>512045</v>
      </c>
      <c r="G8" s="14">
        <f>G9+G10+G11+G12+G13+G14+G15+G16+G17+G18+G19+G20+G21+G22+G23+G24+G25</f>
        <v>100.00000000000001</v>
      </c>
      <c r="H8" s="14">
        <f>F8-B8</f>
        <v>26045</v>
      </c>
    </row>
    <row r="9" spans="1:10">
      <c r="A9" s="1" t="s">
        <v>3</v>
      </c>
      <c r="B9" s="1">
        <v>2000</v>
      </c>
      <c r="C9" s="3">
        <f>B9*100/B8</f>
        <v>0.41152263374485598</v>
      </c>
      <c r="D9" s="9">
        <v>1144.8</v>
      </c>
      <c r="E9" s="3">
        <f>D9*100/479201</f>
        <v>0.23889766507165053</v>
      </c>
      <c r="F9" s="9">
        <v>1145</v>
      </c>
      <c r="G9" s="3">
        <f>F9*100/F8</f>
        <v>0.2236131589996973</v>
      </c>
      <c r="H9" s="17">
        <f t="shared" ref="H9:H25" si="0">F9-B9</f>
        <v>-855</v>
      </c>
    </row>
    <row r="10" spans="1:10">
      <c r="A10" s="1" t="s">
        <v>4</v>
      </c>
      <c r="B10" s="1">
        <v>5288</v>
      </c>
      <c r="C10" s="3">
        <f>B10*100/B8</f>
        <v>1.0880658436213992</v>
      </c>
      <c r="D10" s="1">
        <v>8713</v>
      </c>
      <c r="E10" s="3">
        <f>D10*100/479201</f>
        <v>1.8182349369053905</v>
      </c>
      <c r="F10" s="9">
        <v>8713</v>
      </c>
      <c r="G10" s="3">
        <f>F10*100/F8</f>
        <v>1.7016082570867794</v>
      </c>
      <c r="H10" s="17">
        <f t="shared" si="0"/>
        <v>3425</v>
      </c>
    </row>
    <row r="11" spans="1:10">
      <c r="A11" s="1" t="s">
        <v>5</v>
      </c>
      <c r="B11" s="1">
        <v>6000</v>
      </c>
      <c r="C11" s="3">
        <f>B11*100/B8</f>
        <v>1.2345679012345678</v>
      </c>
      <c r="D11" s="1"/>
      <c r="E11" s="3"/>
      <c r="F11" s="1"/>
      <c r="G11" s="1"/>
      <c r="H11" s="17">
        <f t="shared" si="0"/>
        <v>-6000</v>
      </c>
    </row>
    <row r="12" spans="1:10">
      <c r="A12" s="1" t="s">
        <v>6</v>
      </c>
      <c r="B12" s="1">
        <v>2400</v>
      </c>
      <c r="C12" s="3">
        <f>B12*100/B8</f>
        <v>0.49382716049382713</v>
      </c>
      <c r="D12" s="1">
        <v>1600</v>
      </c>
      <c r="E12" s="3">
        <f>D12*100/D8</f>
        <v>0.3338889036008687</v>
      </c>
      <c r="F12" s="1">
        <v>1800</v>
      </c>
      <c r="G12" s="3">
        <f>F12*100/F8</f>
        <v>0.35153160366764641</v>
      </c>
      <c r="H12" s="17">
        <f t="shared" si="0"/>
        <v>-600</v>
      </c>
    </row>
    <row r="13" spans="1:10">
      <c r="A13" s="1" t="s">
        <v>7</v>
      </c>
      <c r="B13" s="1">
        <v>25000</v>
      </c>
      <c r="C13" s="3">
        <f>B13*100/B8</f>
        <v>5.1440329218106999</v>
      </c>
      <c r="D13" s="9">
        <v>23768.98</v>
      </c>
      <c r="E13" s="3">
        <f>D13*100/D8</f>
        <v>4.9601241699443603</v>
      </c>
      <c r="F13" s="1">
        <v>25930</v>
      </c>
      <c r="G13" s="3">
        <f>F13*100/F8</f>
        <v>5.0640080461678174</v>
      </c>
      <c r="H13" s="17">
        <f t="shared" si="0"/>
        <v>930</v>
      </c>
    </row>
    <row r="14" spans="1:10">
      <c r="A14" s="1" t="s">
        <v>8</v>
      </c>
      <c r="B14" s="1">
        <v>2000</v>
      </c>
      <c r="C14" s="3">
        <f>B14*100/B5</f>
        <v>0.41152263374485598</v>
      </c>
      <c r="D14" s="1">
        <v>800</v>
      </c>
      <c r="E14" s="3">
        <f>D14*100/D8</f>
        <v>0.16694445180043435</v>
      </c>
      <c r="F14" s="1">
        <v>800</v>
      </c>
      <c r="G14" s="3">
        <f>F14*100/F8</f>
        <v>0.15623626829673173</v>
      </c>
      <c r="H14" s="17">
        <f t="shared" si="0"/>
        <v>-1200</v>
      </c>
    </row>
    <row r="15" spans="1:10">
      <c r="A15" s="1" t="s">
        <v>9</v>
      </c>
      <c r="B15" s="1">
        <v>14000</v>
      </c>
      <c r="C15" s="3">
        <f>B15*100/B8</f>
        <v>2.880658436213992</v>
      </c>
      <c r="D15" s="1">
        <v>14894</v>
      </c>
      <c r="E15" s="3">
        <f>D15*100/D8</f>
        <v>3.1080883313945864</v>
      </c>
      <c r="F15" s="1">
        <v>14894</v>
      </c>
      <c r="G15" s="3">
        <f>F15*100/F8</f>
        <v>2.9087287250144032</v>
      </c>
      <c r="H15" s="17">
        <f t="shared" si="0"/>
        <v>894</v>
      </c>
    </row>
    <row r="16" spans="1:10">
      <c r="A16" s="1" t="s">
        <v>10</v>
      </c>
      <c r="B16" s="1">
        <v>9600</v>
      </c>
      <c r="C16" s="3">
        <f>B16*100/B8</f>
        <v>1.9753086419753085</v>
      </c>
      <c r="D16" s="1">
        <v>2200</v>
      </c>
      <c r="E16" s="3">
        <f>D16*100/D8</f>
        <v>0.45909724245119449</v>
      </c>
      <c r="F16" s="1">
        <v>2200</v>
      </c>
      <c r="G16" s="3">
        <f>F16*100/F8</f>
        <v>0.42964973781601229</v>
      </c>
      <c r="H16" s="17">
        <f t="shared" si="0"/>
        <v>-7400</v>
      </c>
    </row>
    <row r="17" spans="1:8">
      <c r="A17" s="1" t="s">
        <v>11</v>
      </c>
      <c r="B17" s="1">
        <v>24000</v>
      </c>
      <c r="C17" s="3">
        <f>B17*100/B8</f>
        <v>4.9382716049382713</v>
      </c>
      <c r="D17" s="9">
        <v>22174.7</v>
      </c>
      <c r="E17" s="3">
        <f>D17*100/D8</f>
        <v>4.6274289191738642</v>
      </c>
      <c r="F17" s="9">
        <v>22175</v>
      </c>
      <c r="G17" s="3">
        <f>F17*100/F8</f>
        <v>4.3306740618500328</v>
      </c>
      <c r="H17" s="17">
        <f t="shared" si="0"/>
        <v>-1825</v>
      </c>
    </row>
    <row r="18" spans="1:8">
      <c r="A18" s="1" t="s">
        <v>12</v>
      </c>
      <c r="B18" s="1">
        <v>1200</v>
      </c>
      <c r="C18" s="3">
        <f>B18*100/B8</f>
        <v>0.24691358024691357</v>
      </c>
      <c r="D18" s="1"/>
      <c r="E18" s="3"/>
      <c r="F18" s="1"/>
      <c r="G18" s="1"/>
      <c r="H18" s="17">
        <f t="shared" si="0"/>
        <v>-1200</v>
      </c>
    </row>
    <row r="19" spans="1:8">
      <c r="A19" s="1" t="s">
        <v>13</v>
      </c>
      <c r="B19" s="1">
        <v>307050</v>
      </c>
      <c r="C19" s="3">
        <f>B19*100/B8</f>
        <v>63.179012345679013</v>
      </c>
      <c r="D19" s="9">
        <v>286085.46000000002</v>
      </c>
      <c r="E19" s="3">
        <f>D19*100/D8</f>
        <v>59.700475359718872</v>
      </c>
      <c r="F19" s="1">
        <v>311488</v>
      </c>
      <c r="G19" s="3">
        <f>F19*100/F8</f>
        <v>60.832153424015466</v>
      </c>
      <c r="H19" s="17">
        <f t="shared" si="0"/>
        <v>4438</v>
      </c>
    </row>
    <row r="20" spans="1:8">
      <c r="A20" s="1" t="s">
        <v>14</v>
      </c>
      <c r="B20" s="1">
        <v>18562</v>
      </c>
      <c r="C20" s="3">
        <f>B20*100/B8</f>
        <v>3.8193415637860082</v>
      </c>
      <c r="D20" s="1">
        <v>18570</v>
      </c>
      <c r="E20" s="3">
        <f>D20*100/D8</f>
        <v>3.8751980874175822</v>
      </c>
      <c r="F20" s="1">
        <v>18570</v>
      </c>
      <c r="G20" s="3">
        <f>F20*100/F8</f>
        <v>3.6266343778378856</v>
      </c>
      <c r="H20" s="17">
        <f t="shared" si="0"/>
        <v>8</v>
      </c>
    </row>
    <row r="21" spans="1:8">
      <c r="A21" s="1" t="s">
        <v>15</v>
      </c>
      <c r="B21" s="1">
        <v>62000</v>
      </c>
      <c r="C21" s="3">
        <f>B21*100/B8</f>
        <v>12.757201646090534</v>
      </c>
      <c r="D21" s="9">
        <v>57789.26</v>
      </c>
      <c r="E21" s="3">
        <f>D21*100/D8</f>
        <v>12.059495413315961</v>
      </c>
      <c r="F21" s="1">
        <v>62869</v>
      </c>
      <c r="G21" s="3">
        <f>F21*100/F8</f>
        <v>12.278022439434034</v>
      </c>
      <c r="H21" s="17">
        <f t="shared" si="0"/>
        <v>869</v>
      </c>
    </row>
    <row r="22" spans="1:8">
      <c r="A22" s="1" t="s">
        <v>16</v>
      </c>
      <c r="B22" s="1">
        <v>6900</v>
      </c>
      <c r="C22" s="3">
        <f>B22*100/B8</f>
        <v>1.4197530864197532</v>
      </c>
      <c r="D22" s="1"/>
      <c r="E22" s="3"/>
      <c r="F22" s="1"/>
      <c r="G22" s="1"/>
      <c r="H22" s="17">
        <f t="shared" si="0"/>
        <v>-6900</v>
      </c>
    </row>
    <row r="23" spans="1:8">
      <c r="A23" s="6" t="s">
        <v>23</v>
      </c>
      <c r="B23" s="7"/>
      <c r="C23" s="8"/>
      <c r="D23" s="10">
        <v>33509.760000000002</v>
      </c>
      <c r="E23" s="3">
        <f>D23*100/D8</f>
        <v>6.9928356414551542</v>
      </c>
      <c r="F23" s="11">
        <v>33510</v>
      </c>
      <c r="G23" s="8">
        <f>F23*100/F8</f>
        <v>6.5443466882793508</v>
      </c>
      <c r="H23" s="17">
        <f t="shared" si="0"/>
        <v>33510</v>
      </c>
    </row>
    <row r="24" spans="1:8">
      <c r="A24" s="6" t="s">
        <v>24</v>
      </c>
      <c r="B24" s="7"/>
      <c r="C24" s="7"/>
      <c r="D24" s="6">
        <v>1800</v>
      </c>
      <c r="E24" s="3">
        <f>D24*100/D8</f>
        <v>0.3756250165509773</v>
      </c>
      <c r="F24" s="11">
        <v>1800</v>
      </c>
      <c r="G24" s="8">
        <f>F24*100/F8</f>
        <v>0.35153160366764641</v>
      </c>
      <c r="H24" s="17">
        <f t="shared" si="0"/>
        <v>1800</v>
      </c>
    </row>
    <row r="25" spans="1:8">
      <c r="A25" s="6" t="s">
        <v>25</v>
      </c>
      <c r="B25" s="7"/>
      <c r="C25" s="7"/>
      <c r="D25" s="10">
        <v>6151.35</v>
      </c>
      <c r="E25" s="3">
        <f>D25*100/D8</f>
        <v>1.2836671919782523</v>
      </c>
      <c r="F25" s="11">
        <v>6151</v>
      </c>
      <c r="G25" s="15">
        <f>F25*100/F8</f>
        <v>1.2012616078664962</v>
      </c>
      <c r="H25" s="17">
        <f t="shared" si="0"/>
        <v>6151</v>
      </c>
    </row>
    <row r="28" spans="1:8">
      <c r="A28" t="s">
        <v>21</v>
      </c>
      <c r="C28" t="s">
        <v>22</v>
      </c>
    </row>
  </sheetData>
  <mergeCells count="4">
    <mergeCell ref="A2:J2"/>
    <mergeCell ref="A4:C4"/>
    <mergeCell ref="D4:E4"/>
    <mergeCell ref="F4:G4"/>
  </mergeCells>
  <phoneticPr fontId="0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2012-12-20T11:49:24Z</cp:lastPrinted>
  <dcterms:created xsi:type="dcterms:W3CDTF">2012-12-18T17:01:01Z</dcterms:created>
  <dcterms:modified xsi:type="dcterms:W3CDTF">2013-01-17T06:50:47Z</dcterms:modified>
</cp:coreProperties>
</file>