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tabRatio="598" firstSheet="43" activeTab="45"/>
  </bookViews>
  <sheets>
    <sheet name="Советская 30" sheetId="1" r:id="rId1"/>
    <sheet name="Советская 32" sheetId="2" r:id="rId2"/>
    <sheet name="Советская 36" sheetId="3" r:id="rId3"/>
    <sheet name="Советская 42 а" sheetId="4" r:id="rId4"/>
    <sheet name="Советская 44" sheetId="5" r:id="rId5"/>
    <sheet name="Советская 44 а" sheetId="6" r:id="rId6"/>
    <sheet name="Советская 44 б" sheetId="7" r:id="rId7"/>
    <sheet name="Советская 44 в" sheetId="8" r:id="rId8"/>
    <sheet name="Свободы 4" sheetId="9" r:id="rId9"/>
    <sheet name="Свободы 9" sheetId="10" r:id="rId10"/>
    <sheet name="Свободы 11" sheetId="11" r:id="rId11"/>
    <sheet name="Свободы 12" sheetId="12" r:id="rId12"/>
    <sheet name="Свободы 13" sheetId="13" r:id="rId13"/>
    <sheet name="Свердлова 1" sheetId="14" r:id="rId14"/>
    <sheet name="Свердлова 2" sheetId="15" r:id="rId15"/>
    <sheet name="Свердлова 3" sheetId="16" r:id="rId16"/>
    <sheet name="Свердлова 4" sheetId="17" r:id="rId17"/>
    <sheet name="Свердлова 5" sheetId="18" r:id="rId18"/>
    <sheet name="Свердлова 22" sheetId="19" r:id="rId19"/>
    <sheet name="Свердлова 23" sheetId="20" r:id="rId20"/>
    <sheet name="Свердлова 24" sheetId="21" r:id="rId21"/>
    <sheet name="Свердлова 25" sheetId="22" r:id="rId22"/>
    <sheet name="Свердлова 28" sheetId="23" r:id="rId23"/>
    <sheet name="Свердлова 28 а" sheetId="24" r:id="rId24"/>
    <sheet name="Свердлова 29" sheetId="25" r:id="rId25"/>
    <sheet name="Свердлова 30 а" sheetId="26" r:id="rId26"/>
    <sheet name="Свердлова 31" sheetId="27" r:id="rId27"/>
    <sheet name="Свердлова 33" sheetId="28" r:id="rId28"/>
    <sheet name="Свердлова 35" sheetId="29" r:id="rId29"/>
    <sheet name="Свердлова 35 а" sheetId="30" r:id="rId30"/>
    <sheet name="Свердлова 37" sheetId="31" r:id="rId31"/>
    <sheet name="Свердлова 37 а" sheetId="32" r:id="rId32"/>
    <sheet name="Свердлова 37 б" sheetId="33" r:id="rId33"/>
    <sheet name="Свердлова 39 а" sheetId="34" r:id="rId34"/>
    <sheet name="Свердлова 39 б" sheetId="35" r:id="rId35"/>
    <sheet name="Свердлова 41" sheetId="36" r:id="rId36"/>
    <sheet name="Свердлова 41 б" sheetId="37" r:id="rId37"/>
    <sheet name="Свердлова 41 в" sheetId="38" r:id="rId38"/>
    <sheet name="Свердлова 43" sheetId="39" r:id="rId39"/>
    <sheet name="Свердлова 43 а" sheetId="40" r:id="rId40"/>
    <sheet name="Свердлова 43 б" sheetId="41" r:id="rId41"/>
    <sheet name="Свердлова 43 в" sheetId="42" r:id="rId42"/>
    <sheet name="Свердлова 45" sheetId="43" r:id="rId43"/>
    <sheet name="Свердлова 45 а" sheetId="44" r:id="rId44"/>
    <sheet name="Свердлова 47" sheetId="45" r:id="rId45"/>
    <sheet name="Свердлова 47 а" sheetId="46" r:id="rId46"/>
    <sheet name="Свердлова 47 б" sheetId="47" r:id="rId47"/>
    <sheet name="Свердлова 49 а " sheetId="48" r:id="rId48"/>
    <sheet name="Свердлова 49 б" sheetId="49" r:id="rId49"/>
    <sheet name="Свердлова 51" sheetId="50" r:id="rId50"/>
    <sheet name="Свердлова 53" sheetId="51" r:id="rId51"/>
  </sheets>
  <definedNames/>
  <calcPr fullCalcOnLoad="1"/>
</workbook>
</file>

<file path=xl/sharedStrings.xml><?xml version="1.0" encoding="utf-8"?>
<sst xmlns="http://schemas.openxmlformats.org/spreadsheetml/2006/main" count="1393" uniqueCount="94">
  <si>
    <t xml:space="preserve">ПЕРЕЧЕНЬ </t>
  </si>
  <si>
    <t>№ п/п</t>
  </si>
  <si>
    <t>Наименование работ и затрат</t>
  </si>
  <si>
    <t xml:space="preserve">затрат по ремонту и содержанию жилого дома </t>
  </si>
  <si>
    <t>Стоимость, руб.</t>
  </si>
  <si>
    <t>Итого:</t>
  </si>
  <si>
    <t xml:space="preserve">Проверка вентканалов - 1 раз в год </t>
  </si>
  <si>
    <t>Техническое обслуживание внутридомовых газопроводов и газового оборудования (ООО "Марийскгаз")</t>
  </si>
  <si>
    <t>Снятие показаний электросчетчиков (12 мес.)</t>
  </si>
  <si>
    <t>Установка электросчетчиков (шт.)</t>
  </si>
  <si>
    <t>Дератизация подвального помещения (ООО "Рубеж")</t>
  </si>
  <si>
    <t>Уборка подвального помещения от мусора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</si>
  <si>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</si>
  <si>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</si>
  <si>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</si>
  <si>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</si>
  <si>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</si>
  <si>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</si>
  <si>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 сети электричества</t>
  </si>
  <si>
    <t>ППР - сети отопления</t>
  </si>
  <si>
    <t>ППР- сети водопровода</t>
  </si>
  <si>
    <t>ППР- сети канализации</t>
  </si>
  <si>
    <t>Общеэксплуатационные расходы</t>
  </si>
  <si>
    <t>-</t>
  </si>
  <si>
    <t xml:space="preserve">Проверка вентканалов и дымоходов - 4 раза в год </t>
  </si>
  <si>
    <t>Установка электросчетчиков (2 шт.)</t>
  </si>
  <si>
    <t xml:space="preserve">Проверка вентканалов  - 1 раз в год </t>
  </si>
  <si>
    <t>Установка электросчетчиков (1 шт.)</t>
  </si>
  <si>
    <t xml:space="preserve">Проверка вентканалов и дымоходов  - 4 раза в год </t>
  </si>
  <si>
    <t>Установка электросчетчиков (5 шт.)</t>
  </si>
  <si>
    <t xml:space="preserve">Проверка вентканалов- 1 раз в год </t>
  </si>
  <si>
    <t xml:space="preserve">Проверка вентканалов и дымоходов- 4 раза в год </t>
  </si>
  <si>
    <t>Установка электросчетчиков ( 1 шт.)</t>
  </si>
  <si>
    <t>№ 5 по ул. Свердлова п. Советский за 2011 год</t>
  </si>
  <si>
    <t>Установка электросчетчиков ( шт.)</t>
  </si>
  <si>
    <t>Установка электросчетчиков ( 2 шт.)</t>
  </si>
  <si>
    <t>Установка электросчетчиков</t>
  </si>
  <si>
    <t>№ 32 по ул. Советская п. Советский за 2012 год</t>
  </si>
  <si>
    <t>№ 30 по ул. Советская п. Советский за 2012 год</t>
  </si>
  <si>
    <t>№ 36 по ул. Советская п. Советский за 2012 год</t>
  </si>
  <si>
    <t>№ 42 "а" по ул. Советская п. Советский за 2012 год</t>
  </si>
  <si>
    <t>№ 44 по ул. Советская п. Советский за 2012 год</t>
  </si>
  <si>
    <t>№ 44  "а" по ул. Советская п. Советский за 2012 год</t>
  </si>
  <si>
    <t>№ 44 "б" по ул. Советская п. Советский за 2012 год</t>
  </si>
  <si>
    <t xml:space="preserve">Установка электросчетчиков </t>
  </si>
  <si>
    <t>№ 44 "в" по ул. Советская п. Советский за 2012 год</t>
  </si>
  <si>
    <t>№ 4 по ул. Свободы п. Советский за 2012 год</t>
  </si>
  <si>
    <t>№ 9 по ул. Свободы п. Советский за 2012 год</t>
  </si>
  <si>
    <t>№ 11 по ул. Свободы п. Советский за 2012 год</t>
  </si>
  <si>
    <t>№ 12 по ул. Свободы п. Советский за 2012 год</t>
  </si>
  <si>
    <t>№ 13 по ул. Свободы п. Советский за 2012 год</t>
  </si>
  <si>
    <t>№ 1 по ул. Свердлова п. Советский за 2012 год</t>
  </si>
  <si>
    <t>Установка электросчетчиков (  шт.)</t>
  </si>
  <si>
    <t>№ 2 по ул. Свердлова п. Советский за 2012 год</t>
  </si>
  <si>
    <t>№ 3 по ул. Свердлова п. Советский за 2012 год</t>
  </si>
  <si>
    <t>№ 4 по ул. Свердлова п. Советский за 2012 год</t>
  </si>
  <si>
    <t>Установка электросчетчиков ( 1 шт)</t>
  </si>
  <si>
    <t>№ 22 по ул. Свердлова п. Советский за 2012 год</t>
  </si>
  <si>
    <t>№ 23 по ул. Свердлова п. Советский за 2012 год</t>
  </si>
  <si>
    <t>№ 24 по ул. Свердлова п. Советский за 2012 год</t>
  </si>
  <si>
    <t>№ 25 по ул. Свердлова п. Советский за 2012 год</t>
  </si>
  <si>
    <t>№ 28 по ул. Свердлова п. Советский за 2012 год</t>
  </si>
  <si>
    <t>№ 28 "а" по ул. Свердлова п. Советский за 2012 год</t>
  </si>
  <si>
    <t>Установка электросчетчиков ( 10 шт)</t>
  </si>
  <si>
    <t>№ 29 по ул. Свердлова п. Советский за 2012 год</t>
  </si>
  <si>
    <t>№ 30 "а" по ул. Свердлова п. Советский за 2012 год</t>
  </si>
  <si>
    <t>№ 31 по ул. Свердлова п. Советский за 2012 год</t>
  </si>
  <si>
    <t>№ 33 по ул. Свердлова п. Советский за 2012 год</t>
  </si>
  <si>
    <t>№ 35 по ул. Свердлова п. Советский за 2012 год</t>
  </si>
  <si>
    <t>№ 35 "а" по ул. Свердлова п. Советский за 2012 год</t>
  </si>
  <si>
    <t>№ 37 по ул. Свердлова п. Советский за 2012 год</t>
  </si>
  <si>
    <t>№ 37 "а"  по ул. Свердлова п. Советский за 2012 год</t>
  </si>
  <si>
    <t>№ 37 "б"  по ул. Свердлова п. Советский за 2012 год</t>
  </si>
  <si>
    <t>№ 39 "а"  по ул. Свердлова п. Советский за 2012 год</t>
  </si>
  <si>
    <t>№ 39 "б"  по ул. Свердлова п. Советский за 2012 год</t>
  </si>
  <si>
    <t>Установка электросчетчиков ( 1 шт )</t>
  </si>
  <si>
    <t>№ 41  по ул. Свердлова п. Советский за 2012 год</t>
  </si>
  <si>
    <t>№ 41 "б" по ул. Свердлова п. Советский за 2012 год</t>
  </si>
  <si>
    <t>№ 41 "в" по ул. Свердлова п. Советский за 2012 год</t>
  </si>
  <si>
    <t>№ 43 по ул. Свердлова п. Советский за 2012 год</t>
  </si>
  <si>
    <t>№ 43 "а" по ул. Свердлова п. Советский за 2012 год</t>
  </si>
  <si>
    <t>Установка электросчетчиков ( шт)</t>
  </si>
  <si>
    <t>№ 43 "б" по ул. Свердлова п. Советский за 2012 год</t>
  </si>
  <si>
    <t>№ 43 "в" по ул. Свердлова п. Советский за 2012 год</t>
  </si>
  <si>
    <t>Установка электросчетчиков (14 шт.)</t>
  </si>
  <si>
    <t>№ 45 по ул. Свердлова п. Советский за 2012 год</t>
  </si>
  <si>
    <t>№ 45 "а" по ул. Свердлова п. Советский за 2012 год</t>
  </si>
  <si>
    <t>№ 47 по ул. Свердлова п. Советский за 2012 год</t>
  </si>
  <si>
    <t>№ 47 "а" по ул. Свердлова п. Советский за 2012 год</t>
  </si>
  <si>
    <t>№ 47 "б" по ул. Свердлова п. Советский за 2012год</t>
  </si>
  <si>
    <t>№ 49 "а" по ул. Свердлова п. Советский за 2012 год</t>
  </si>
  <si>
    <t>№ 49 "б" по ул. Свердлова п. Советский за 2012 год</t>
  </si>
  <si>
    <t>№ 51 по ул. Свердлова п. Советский за 2012 год</t>
  </si>
  <si>
    <t>№ 53 по ул. Свердлова п. Советский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</si>
</sst>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2" fontId="37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3" sqref="A3:C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38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 t="s">
        <v>23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 t="s">
        <v>23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233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 t="s">
        <v>23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330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291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1252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 t="s">
        <v>23</v>
      </c>
      <c r="D17" s="1"/>
      <c r="E17" s="1"/>
      <c r="F17" s="1"/>
    </row>
    <row r="18" spans="1:6" ht="18.75">
      <c r="A18" s="3">
        <v>13</v>
      </c>
      <c r="B18" s="4" t="s">
        <v>18</v>
      </c>
      <c r="C18" s="7" t="s">
        <v>23</v>
      </c>
      <c r="D18" s="1"/>
      <c r="E18" s="1"/>
      <c r="F18" s="1"/>
    </row>
    <row r="19" spans="1:6" ht="18.75">
      <c r="A19" s="3">
        <v>14</v>
      </c>
      <c r="B19" s="4" t="s">
        <v>19</v>
      </c>
      <c r="C19" s="7" t="s">
        <v>23</v>
      </c>
      <c r="D19" s="1"/>
      <c r="E19" s="1"/>
      <c r="F19" s="1"/>
    </row>
    <row r="20" spans="1:6" ht="18.75">
      <c r="A20" s="3">
        <v>15</v>
      </c>
      <c r="B20" s="4" t="s">
        <v>20</v>
      </c>
      <c r="C20" s="7" t="s">
        <v>23</v>
      </c>
      <c r="D20" s="1"/>
      <c r="E20" s="1"/>
      <c r="F20" s="1"/>
    </row>
    <row r="21" spans="1:6" ht="18.75">
      <c r="A21" s="3">
        <v>16</v>
      </c>
      <c r="B21" s="4" t="s">
        <v>21</v>
      </c>
      <c r="C21" s="7" t="s">
        <v>23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3555</f>
        <v>3555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8513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C21" sqref="C2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47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30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518</f>
        <v>518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318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954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765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946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4131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1317</f>
        <v>1317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3405</f>
        <v>3405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1344</f>
        <v>1344</v>
      </c>
      <c r="D19" s="1"/>
      <c r="E19" s="1"/>
      <c r="F19" s="1"/>
    </row>
    <row r="20" spans="1:6" ht="18.75">
      <c r="A20" s="3">
        <v>15</v>
      </c>
      <c r="B20" s="4" t="s">
        <v>20</v>
      </c>
      <c r="C20" s="7" t="s">
        <v>23</v>
      </c>
      <c r="D20" s="1"/>
      <c r="E20" s="1"/>
      <c r="F20" s="1"/>
    </row>
    <row r="21" spans="1:6" ht="18.75">
      <c r="A21" s="3">
        <v>16</v>
      </c>
      <c r="B21" s="4" t="s">
        <v>21</v>
      </c>
      <c r="C21" s="7" t="s">
        <v>23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11728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29712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48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11411</f>
        <v>11411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2564</f>
        <v>2564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27</v>
      </c>
      <c r="C9" s="7"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721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995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4003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4915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20200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8587</f>
        <v>8587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10216</f>
        <v>10216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2669</f>
        <v>2669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57345</f>
        <v>57345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131217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49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11411</f>
        <v>11411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2663</f>
        <v>2663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34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721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2863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2246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35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20343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8587</f>
        <v>8587</v>
      </c>
      <c r="D17" s="1"/>
      <c r="E17" s="1"/>
      <c r="F17" s="1"/>
    </row>
    <row r="18" spans="1:6" ht="18.75">
      <c r="A18" s="3">
        <v>14</v>
      </c>
      <c r="B18" s="4" t="s">
        <v>18</v>
      </c>
      <c r="C18" s="7">
        <f>10216</f>
        <v>10216</v>
      </c>
      <c r="D18" s="1"/>
      <c r="E18" s="1"/>
      <c r="F18" s="1"/>
    </row>
    <row r="19" spans="1:6" ht="18.75">
      <c r="A19" s="3">
        <v>15</v>
      </c>
      <c r="B19" s="4" t="s">
        <v>19</v>
      </c>
      <c r="C19" s="7">
        <v>2669</v>
      </c>
      <c r="D19" s="1"/>
      <c r="E19" s="1"/>
      <c r="F19" s="1"/>
    </row>
    <row r="20" spans="1:6" ht="18.75">
      <c r="A20" s="3">
        <v>16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17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18</v>
      </c>
      <c r="B22" s="4" t="s">
        <v>22</v>
      </c>
      <c r="C22" s="7">
        <f>57751</f>
        <v>57751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126983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2" sqref="A22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50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11411</f>
        <v>11411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2619</f>
        <v>2619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721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2061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6707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561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20541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8587</f>
        <v>8587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10216</f>
        <v>10216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v>2669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58312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131883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51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30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414</f>
        <v>414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52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233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6400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4501</f>
        <v>4501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9733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3141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v>1317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3405</f>
        <v>3405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1334</f>
        <v>1334</v>
      </c>
      <c r="D19" s="1"/>
      <c r="E19" s="1"/>
      <c r="F19" s="1"/>
    </row>
    <row r="20" spans="1:6" ht="18.75">
      <c r="A20" s="3">
        <v>15</v>
      </c>
      <c r="B20" s="4" t="s">
        <v>20</v>
      </c>
      <c r="C20" s="7" t="s">
        <v>23</v>
      </c>
      <c r="D20" s="1"/>
      <c r="E20" s="1"/>
      <c r="F20" s="1"/>
    </row>
    <row r="21" spans="1:6" ht="18.75">
      <c r="A21" s="3">
        <v>16</v>
      </c>
      <c r="B21" s="4" t="s">
        <v>21</v>
      </c>
      <c r="C21" s="7" t="s">
        <v>23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8916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43680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53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30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427</f>
        <v>427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 t="s">
        <v>23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233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5428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 t="s">
        <v>23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5509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3302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 t="s">
        <v>23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3405</f>
        <v>3405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1334</f>
        <v>1334</v>
      </c>
      <c r="D19" s="1"/>
      <c r="E19" s="1"/>
      <c r="F19" s="1"/>
    </row>
    <row r="20" spans="1:6" ht="18.75">
      <c r="A20" s="3">
        <v>15</v>
      </c>
      <c r="B20" s="4" t="s">
        <v>20</v>
      </c>
      <c r="C20" s="7" t="s">
        <v>23</v>
      </c>
      <c r="D20" s="1"/>
      <c r="E20" s="1"/>
      <c r="F20" s="1"/>
    </row>
    <row r="21" spans="1:6" ht="18.75">
      <c r="A21" s="3">
        <v>16</v>
      </c>
      <c r="B21" s="4" t="s">
        <v>21</v>
      </c>
      <c r="C21" s="7" t="s">
        <v>23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9375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31865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54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30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432</f>
        <v>432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 t="s">
        <v>23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233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6388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1449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8450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3314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 t="s">
        <v>23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3405</f>
        <v>3405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1334</f>
        <v>1334</v>
      </c>
      <c r="D19" s="1"/>
      <c r="E19" s="1"/>
      <c r="F19" s="1"/>
    </row>
    <row r="20" spans="1:6" ht="18.75">
      <c r="A20" s="3">
        <v>15</v>
      </c>
      <c r="B20" s="4" t="s">
        <v>20</v>
      </c>
      <c r="C20" s="7" t="s">
        <v>23</v>
      </c>
      <c r="D20" s="1"/>
      <c r="E20" s="1"/>
      <c r="F20" s="1"/>
    </row>
    <row r="21" spans="1:6" ht="18.75">
      <c r="A21" s="3">
        <v>16</v>
      </c>
      <c r="B21" s="4" t="s">
        <v>21</v>
      </c>
      <c r="C21" s="7" t="s">
        <v>23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9408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37265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55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30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432</f>
        <v>432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 t="s">
        <v>23</v>
      </c>
      <c r="D8" s="1"/>
      <c r="E8" s="1"/>
      <c r="F8" s="1"/>
    </row>
    <row r="9" spans="1:6" ht="18" customHeight="1">
      <c r="A9" s="3">
        <v>4</v>
      </c>
      <c r="B9" s="4" t="s">
        <v>25</v>
      </c>
      <c r="C9" s="7">
        <f>226</f>
        <v>226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233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10277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1186</f>
        <v>1186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f>9542</f>
        <v>9542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3223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 t="s">
        <v>23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3405</f>
        <v>3405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1334</f>
        <v>1334</v>
      </c>
      <c r="D19" s="1"/>
      <c r="E19" s="1"/>
      <c r="F19" s="1"/>
    </row>
    <row r="20" spans="1:6" ht="18.75">
      <c r="A20" s="3">
        <v>15</v>
      </c>
      <c r="B20" s="4" t="s">
        <v>20</v>
      </c>
      <c r="C20" s="7" t="s">
        <v>23</v>
      </c>
      <c r="D20" s="1"/>
      <c r="E20" s="1"/>
      <c r="F20" s="1"/>
    </row>
    <row r="21" spans="1:6" ht="18.75">
      <c r="A21" s="3">
        <v>16</v>
      </c>
      <c r="B21" s="4" t="s">
        <v>21</v>
      </c>
      <c r="C21" s="7" t="s">
        <v>23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9150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41860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C10" sqref="C10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33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30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434</f>
        <v>434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 t="s">
        <v>23</v>
      </c>
      <c r="D8" s="1"/>
      <c r="E8" s="1"/>
      <c r="F8" s="1"/>
    </row>
    <row r="9" spans="1:6" ht="18" customHeight="1">
      <c r="A9" s="3">
        <v>4</v>
      </c>
      <c r="B9" s="4" t="s">
        <v>56</v>
      </c>
      <c r="C9" s="7"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233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8688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1316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16673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3198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 t="s">
        <v>23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3405</f>
        <v>3405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1334</f>
        <v>1334</v>
      </c>
      <c r="D19" s="1"/>
      <c r="E19" s="1"/>
      <c r="F19" s="1"/>
    </row>
    <row r="20" spans="1:6" ht="18.75">
      <c r="A20" s="3">
        <v>15</v>
      </c>
      <c r="B20" s="4" t="s">
        <v>20</v>
      </c>
      <c r="C20" s="7" t="s">
        <v>23</v>
      </c>
      <c r="D20" s="1"/>
      <c r="E20" s="1"/>
      <c r="F20" s="1"/>
    </row>
    <row r="21" spans="1:6" ht="18.75">
      <c r="A21" s="3">
        <v>16</v>
      </c>
      <c r="B21" s="4" t="s">
        <v>21</v>
      </c>
      <c r="C21" s="7" t="s">
        <v>23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9078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47324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22" sqref="A22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57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24</v>
      </c>
      <c r="C6" s="7">
        <f>11411</f>
        <v>11411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1441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25</v>
      </c>
      <c r="C9" s="7">
        <v>226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678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875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3407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887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11318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2669</f>
        <v>2669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32129</f>
        <v>32129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83070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3" sqref="A3:C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37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 t="s">
        <v>23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 t="s">
        <v>23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509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1694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1769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3616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4578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 t="s">
        <v>23</v>
      </c>
      <c r="D17" s="1"/>
      <c r="E17" s="1"/>
      <c r="F17" s="1"/>
    </row>
    <row r="18" spans="1:6" ht="18.75">
      <c r="A18" s="3">
        <v>13</v>
      </c>
      <c r="B18" s="4" t="s">
        <v>18</v>
      </c>
      <c r="C18" s="7" t="s">
        <v>23</v>
      </c>
      <c r="D18" s="1"/>
      <c r="E18" s="1"/>
      <c r="F18" s="1"/>
    </row>
    <row r="19" spans="1:6" ht="18.75">
      <c r="A19" s="3">
        <v>14</v>
      </c>
      <c r="B19" s="4" t="s">
        <v>19</v>
      </c>
      <c r="C19" s="7" t="s">
        <v>23</v>
      </c>
      <c r="D19" s="1"/>
      <c r="E19" s="1"/>
      <c r="F19" s="1"/>
    </row>
    <row r="20" spans="1:6" ht="18.75">
      <c r="A20" s="3">
        <v>15</v>
      </c>
      <c r="B20" s="4" t="s">
        <v>20</v>
      </c>
      <c r="C20" s="7" t="s">
        <v>23</v>
      </c>
      <c r="D20" s="1"/>
      <c r="E20" s="1"/>
      <c r="F20" s="1"/>
    </row>
    <row r="21" spans="1:6" ht="18.75">
      <c r="A21" s="3">
        <v>16</v>
      </c>
      <c r="B21" s="4" t="s">
        <v>21</v>
      </c>
      <c r="C21" s="7" t="s">
        <v>23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12996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28014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1">
      <selection activeCell="B22" sqref="B22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58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24</v>
      </c>
      <c r="C6" s="7">
        <f>11411</f>
        <v>11411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1419</f>
        <v>1419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32</v>
      </c>
      <c r="C9" s="7"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678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1233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1449</v>
      </c>
      <c r="D14" s="1"/>
      <c r="E14" s="1"/>
      <c r="F14" s="1"/>
    </row>
    <row r="15" spans="1:6" ht="18.75">
      <c r="A15" s="3">
        <v>10</v>
      </c>
      <c r="B15" s="4" t="s">
        <v>15</v>
      </c>
      <c r="C15" s="7" t="s">
        <v>23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11181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2669</f>
        <v>2669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31742</f>
        <v>31742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79924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B25" sqref="B25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59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24</v>
      </c>
      <c r="C6" s="7">
        <f>11411</f>
        <v>11411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2210</f>
        <v>2210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32</v>
      </c>
      <c r="C9" s="7">
        <f>113</f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975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1272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4688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1394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16197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2669</f>
        <v>2669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45979</f>
        <v>45979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104937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B23" sqref="B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60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24</v>
      </c>
      <c r="C6" s="7">
        <f>11411</f>
        <v>11411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1531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721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532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1839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2525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12005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34079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86676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E21" sqref="E2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61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1654</f>
        <v>1654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56</v>
      </c>
      <c r="C9" s="7"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1431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4378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425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14931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42388</f>
        <v>42388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91095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62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1469</f>
        <v>1469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63</v>
      </c>
      <c r="C9" s="7">
        <v>1130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2306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7232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1993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14943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42421</f>
        <v>42421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97269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C11" sqref="C1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64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1657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27</v>
      </c>
      <c r="C9" s="7"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1352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11932</f>
        <v>11932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8643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14945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42428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106845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65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1529</f>
        <v>1529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5980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1938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5718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13976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39675</f>
        <v>39675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94591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66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1627</f>
        <v>1627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1426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1103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199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14809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5360</f>
        <v>5360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42041</f>
        <v>42041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88336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C11" sqref="C1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67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1636</f>
        <v>1636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890</f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1475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6148</f>
        <v>6148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f>4347</f>
        <v>4347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14975</f>
        <v>14975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42510</f>
        <v>42510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96866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68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1616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32</v>
      </c>
      <c r="C9" s="7"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3234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15559</f>
        <v>15559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12806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14847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42147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116097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C21" sqref="C2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39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395</f>
        <v>395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 t="s">
        <v>23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297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232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1310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2386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3056</f>
        <v>3056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 t="s">
        <v>23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3405</f>
        <v>3405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2669</f>
        <v>2669</v>
      </c>
      <c r="D19" s="1"/>
      <c r="E19" s="1"/>
      <c r="F19" s="1"/>
    </row>
    <row r="20" spans="1:6" ht="18.75">
      <c r="A20" s="3">
        <v>15</v>
      </c>
      <c r="B20" s="4" t="s">
        <v>20</v>
      </c>
      <c r="C20" s="7"/>
      <c r="D20" s="1"/>
      <c r="E20" s="1"/>
      <c r="F20" s="1"/>
    </row>
    <row r="21" spans="1:6" ht="18.75">
      <c r="A21" s="3">
        <v>16</v>
      </c>
      <c r="B21" s="4" t="s">
        <v>21</v>
      </c>
      <c r="C21" s="7"/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8675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25277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69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1624</f>
        <v>1624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34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2902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1610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5905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14815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42058</f>
        <v>42058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94689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70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1595</f>
        <v>1595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52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3702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7147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12049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14826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42088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107182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71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1595</f>
        <v>1595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2403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11991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16854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14521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41223</f>
        <v>41223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114362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72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1624</f>
        <v>1624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6145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13801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15411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14887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42263</f>
        <v>42263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119906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73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1604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6152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4021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8066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14833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42107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102558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74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1596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75</v>
      </c>
      <c r="C9" s="7"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2847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2902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967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14721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2794</f>
        <v>2794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41791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90837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76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1545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2851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8210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5865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14726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41804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100776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C14" sqref="C1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77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1595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2880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5371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f>6077</f>
        <v>6077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14614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41487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97799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78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1605</f>
        <v>1605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1728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7711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10795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14728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41810</f>
        <v>41810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104152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79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1650</f>
        <v>1650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>
        <f>4232</f>
        <v>4232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2467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7257</f>
        <v>7257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5747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14969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42494</f>
        <v>42494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104591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3" sqref="A3:C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40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24</v>
      </c>
      <c r="C6" s="7">
        <f>11411</f>
        <v>11411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748</f>
        <v>748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25</v>
      </c>
      <c r="C9" s="7">
        <f>226</f>
        <v>226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339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/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f>795</f>
        <v>795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 t="s">
        <v>23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322</f>
        <v>322</v>
      </c>
      <c r="D14" s="1"/>
      <c r="E14" s="1"/>
      <c r="F14" s="1"/>
    </row>
    <row r="15" spans="1:6" ht="18.75">
      <c r="A15" s="3">
        <v>10</v>
      </c>
      <c r="B15" s="4" t="s">
        <v>15</v>
      </c>
      <c r="C15" s="7"/>
      <c r="D15" s="1"/>
      <c r="E15" s="1"/>
      <c r="F15" s="1"/>
    </row>
    <row r="16" spans="1:6" ht="18.75">
      <c r="A16" s="3">
        <v>11</v>
      </c>
      <c r="B16" s="4" t="s">
        <v>16</v>
      </c>
      <c r="C16" s="7">
        <f>5883</f>
        <v>5883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1976</f>
        <v>1976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3405</f>
        <v>3405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1334</f>
        <v>1334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1334</f>
        <v>1334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1334</f>
        <v>1334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16700</f>
        <v>16700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47241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80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1645</f>
        <v>1645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81</v>
      </c>
      <c r="C9" s="7"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4117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9122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9101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14813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4004</f>
        <v>4004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42051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108072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82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1613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2564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4179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5498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14863</f>
        <v>14863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42193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96685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83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1609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84</v>
      </c>
      <c r="C9" s="7">
        <v>1582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1817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5534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1517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14736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14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15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16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17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18</v>
      </c>
      <c r="B22" s="4" t="s">
        <v>22</v>
      </c>
      <c r="C22" s="7">
        <v>41833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94403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85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1650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>
        <v>8464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8395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15420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24420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14850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42157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141131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C22" sqref="C22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86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1553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56</v>
      </c>
      <c r="C9" s="7"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4211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16067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2067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14814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42055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106655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87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1604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27</v>
      </c>
      <c r="C9" s="7"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1383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3665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2004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14648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41583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90775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6">
      <selection activeCell="C10" sqref="C10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88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1615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v>1434</v>
      </c>
      <c r="D8" s="1"/>
      <c r="E8" s="1"/>
      <c r="F8" s="1"/>
    </row>
    <row r="9" spans="1:6" ht="18" customHeight="1">
      <c r="A9" s="3">
        <v>4</v>
      </c>
      <c r="B9" s="4" t="s">
        <v>35</v>
      </c>
      <c r="C9" s="7"/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1908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3946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1389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14916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42345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91894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3" sqref="A3:C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89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1863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25</v>
      </c>
      <c r="C9" s="7">
        <v>226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1039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>
        <v>8464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36412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13765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69185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17168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8587</f>
        <v>8587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5338</f>
        <v>5338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4004</f>
        <v>4004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4004</f>
        <v>4004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48736</f>
        <v>48736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230594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90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1636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2215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4421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4639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14792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41992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95470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91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1629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1813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3363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3034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14621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4004</f>
        <v>4004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41507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91742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41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1651</f>
        <v>1651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v>2140</v>
      </c>
      <c r="D8" s="1"/>
      <c r="E8" s="1"/>
      <c r="F8" s="1"/>
    </row>
    <row r="9" spans="1:6" ht="18" customHeight="1">
      <c r="A9" s="3">
        <v>4</v>
      </c>
      <c r="B9" s="4" t="s">
        <v>25</v>
      </c>
      <c r="C9" s="7">
        <f>226</f>
        <v>226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869</f>
        <v>869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/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f>811</f>
        <v>811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 t="s">
        <v>23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2415</f>
        <v>2415</v>
      </c>
      <c r="D14" s="1"/>
      <c r="E14" s="1"/>
      <c r="F14" s="1"/>
    </row>
    <row r="15" spans="1:6" ht="18.75">
      <c r="A15" s="3">
        <v>10</v>
      </c>
      <c r="B15" s="4" t="s">
        <v>15</v>
      </c>
      <c r="C15" s="7"/>
      <c r="D15" s="1"/>
      <c r="E15" s="1"/>
      <c r="F15" s="1"/>
    </row>
    <row r="16" spans="1:6" ht="18.75">
      <c r="A16" s="3">
        <v>11</v>
      </c>
      <c r="B16" s="4" t="s">
        <v>16</v>
      </c>
      <c r="C16" s="7">
        <f>14442</f>
        <v>14442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2669</f>
        <v>2669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40998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85668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22" sqref="A22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92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1725</f>
        <v>1725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34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890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1312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3453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3673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15722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4446</f>
        <v>4446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6811</f>
        <v>6811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2669</f>
        <v>2669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</f>
        <v>2669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44633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94958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3</v>
      </c>
      <c r="B2" s="15"/>
      <c r="C2" s="15"/>
      <c r="D2" s="13"/>
      <c r="E2" s="13"/>
      <c r="F2" s="13"/>
    </row>
    <row r="3" spans="1:6" ht="18.75">
      <c r="A3" s="15" t="s">
        <v>93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26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3741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27</v>
      </c>
      <c r="C9" s="7"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1166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1261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9001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8758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32508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9881</f>
        <v>9881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10216</f>
        <v>10216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5338</f>
        <v>5338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4004</f>
        <v>4004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4004</f>
        <v>4004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92286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187269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42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28</v>
      </c>
      <c r="C6" s="7">
        <f>11411.2</f>
        <v>11411.2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732</f>
        <v>732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29</v>
      </c>
      <c r="C9" s="7">
        <f>452</f>
        <v>452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424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6.5" customHeight="1">
      <c r="A13" s="3">
        <v>8</v>
      </c>
      <c r="B13" s="4" t="s">
        <v>13</v>
      </c>
      <c r="C13" s="7">
        <v>636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1223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141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6450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1976</f>
        <v>1976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3405</f>
        <v>3405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1334</f>
        <v>1334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v>1334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1334</f>
        <v>1334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18311</f>
        <v>18311</v>
      </c>
      <c r="D22" s="1"/>
      <c r="E22" s="1"/>
      <c r="F22" s="1"/>
    </row>
    <row r="23" spans="1:6" ht="18.75">
      <c r="A23" s="5"/>
      <c r="B23" s="6" t="s">
        <v>5</v>
      </c>
      <c r="C23" s="9">
        <f>SUM(C6:C22)</f>
        <v>50597.2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43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24</v>
      </c>
      <c r="C6" s="7">
        <f>11411</f>
        <v>11411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731</f>
        <v>731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27</v>
      </c>
      <c r="C9" s="7">
        <f>113</f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424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159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2566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1608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6520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1976</f>
        <v>1976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3405</f>
        <v>3405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1334</f>
        <v>1334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1334</f>
        <v>1334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1334</f>
        <v>1334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18509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52858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3" sqref="A3:C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45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24</v>
      </c>
      <c r="C6" s="7">
        <f>11411</f>
        <v>11411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716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44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424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666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2622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f>657</f>
        <v>657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6378</f>
        <v>6378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1976</f>
        <v>1976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3405</f>
        <v>3405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1334</f>
        <v>1334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1334</f>
        <v>1334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1334</f>
        <v>1334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f>18106</f>
        <v>18106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51797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B22" sqref="B22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3</v>
      </c>
      <c r="B2" s="15"/>
      <c r="C2" s="15"/>
      <c r="D2" s="10"/>
      <c r="E2" s="10"/>
      <c r="F2" s="10"/>
    </row>
    <row r="3" spans="1:6" ht="18.75">
      <c r="A3" s="15" t="s">
        <v>46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30</v>
      </c>
      <c r="C6" s="7">
        <f>2852</f>
        <v>2852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597</f>
        <v>597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 t="s">
        <v>23</v>
      </c>
      <c r="D8" s="1"/>
      <c r="E8" s="1"/>
      <c r="F8" s="1"/>
    </row>
    <row r="9" spans="1:6" ht="18" customHeight="1">
      <c r="A9" s="3">
        <v>4</v>
      </c>
      <c r="B9" s="4" t="s">
        <v>29</v>
      </c>
      <c r="C9" s="7">
        <v>565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318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1868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966</v>
      </c>
      <c r="D14" s="1"/>
      <c r="E14" s="1"/>
      <c r="F14" s="1"/>
    </row>
    <row r="15" spans="1:6" ht="18.75">
      <c r="A15" s="3">
        <v>10</v>
      </c>
      <c r="B15" s="4" t="s">
        <v>15</v>
      </c>
      <c r="C15" s="7" t="s">
        <v>23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4943</f>
        <v>4943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v>3405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f>1334</f>
        <v>1334</v>
      </c>
      <c r="D18" s="1"/>
      <c r="E18" s="1"/>
      <c r="F18" s="1"/>
    </row>
    <row r="19" spans="1:6" ht="18.75">
      <c r="A19" s="3">
        <v>14</v>
      </c>
      <c r="B19" s="4" t="s">
        <v>19</v>
      </c>
      <c r="C19" s="7" t="s">
        <v>23</v>
      </c>
      <c r="D19" s="1"/>
      <c r="E19" s="1"/>
      <c r="F19" s="1"/>
    </row>
    <row r="20" spans="1:6" ht="18.75">
      <c r="A20" s="3">
        <v>15</v>
      </c>
      <c r="B20" s="4" t="s">
        <v>20</v>
      </c>
      <c r="C20" s="7" t="s">
        <v>23</v>
      </c>
      <c r="D20" s="1"/>
      <c r="E20" s="1"/>
      <c r="F20" s="1"/>
    </row>
    <row r="21" spans="1:6" ht="18.75">
      <c r="A21" s="3">
        <v>16</v>
      </c>
      <c r="B21" s="4" t="s">
        <v>21</v>
      </c>
      <c r="C21" s="7" t="s">
        <v>23</v>
      </c>
      <c r="D21" s="1"/>
      <c r="E21" s="1"/>
      <c r="F21" s="1"/>
    </row>
    <row r="22" spans="1:6" ht="23.25" customHeight="1">
      <c r="A22" s="3">
        <v>17</v>
      </c>
      <c r="B22" s="4" t="s">
        <v>22</v>
      </c>
      <c r="C22" s="7">
        <v>14033</v>
      </c>
      <c r="D22" s="1"/>
      <c r="E22" s="1"/>
      <c r="F22" s="1"/>
    </row>
    <row r="23" spans="1:6" ht="18.75">
      <c r="A23" s="5"/>
      <c r="B23" s="6" t="s">
        <v>5</v>
      </c>
      <c r="C23" s="8">
        <f>SUM(C6:C22)</f>
        <v>30881</v>
      </c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2013-03-22T10:15:23Z</dcterms:modified>
  <cp:category/>
  <cp:version/>
  <cp:contentType/>
  <cp:contentStatus/>
</cp:coreProperties>
</file>