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3" i="1"/>
  <c r="C10"/>
  <c r="C6"/>
  <c r="C5"/>
  <c r="C23" l="1"/>
  <c r="C25" s="1"/>
  <c r="C27" s="1"/>
</calcChain>
</file>

<file path=xl/sharedStrings.xml><?xml version="1.0" encoding="utf-8"?>
<sst xmlns="http://schemas.openxmlformats.org/spreadsheetml/2006/main" count="30" uniqueCount="30">
  <si>
    <t xml:space="preserve">                 Смета расходов ТСЖ "Рябинушка" на 12 месяцев 2012г.</t>
  </si>
  <si>
    <t>№ пп</t>
  </si>
  <si>
    <t>Наименование затрат</t>
  </si>
  <si>
    <t>Сумма планируемых расходов</t>
  </si>
  <si>
    <t>Примечание</t>
  </si>
  <si>
    <t>Оплата за обслуживание домофона</t>
  </si>
  <si>
    <t>Вывоз мусора</t>
  </si>
  <si>
    <t>Уборка снега</t>
  </si>
  <si>
    <t>Оплата за эл.энергию мест общего пользования</t>
  </si>
  <si>
    <t>Заработная плата обслуживающего персонала</t>
  </si>
  <si>
    <t>38520*12+27760</t>
  </si>
  <si>
    <t>Нологи с ФОТ</t>
  </si>
  <si>
    <t>490000*34%</t>
  </si>
  <si>
    <t>Единый налог</t>
  </si>
  <si>
    <t>Оплата по договору с ООО "Марийскгаз"</t>
  </si>
  <si>
    <t>Оплата по договору за прочистку дымоходов и вентканалов. Замер сопротивления изоляции</t>
  </si>
  <si>
    <t>Услуги банка</t>
  </si>
  <si>
    <t>Затраты на приобретение инвентаря, оборудования</t>
  </si>
  <si>
    <t>Затраты на приобретение канцтоваров, блонков и т.д.</t>
  </si>
  <si>
    <t>Фонд предприятия:</t>
  </si>
  <si>
    <t>фонд аварийного ремонта</t>
  </si>
  <si>
    <t>текущий ремонт</t>
  </si>
  <si>
    <t>резервный фонд правления</t>
  </si>
  <si>
    <t>юридические услуги</t>
  </si>
  <si>
    <t>Итого:</t>
  </si>
  <si>
    <t>остаток на01.01.12= 81126+79000=160126</t>
  </si>
  <si>
    <t>Расчет стоимости на 1М2</t>
  </si>
  <si>
    <t>866 834/12/6887,6</t>
  </si>
  <si>
    <t>Управляющая ТСЖ "Рябинушка"</t>
  </si>
  <si>
    <t>И.Н.Басова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</si>
</sst>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quotePrefix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/>
    <xf numFmtId="4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6" xfId="0" quotePrefix="1" applyFont="1" applyBorder="1" applyAlignment="1">
      <alignment horizontal="left"/>
    </xf>
    <xf numFmtId="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horizontal="center"/>
    </xf>
    <xf numFmtId="4" fontId="0" fillId="0" borderId="6" xfId="0" applyNumberFormat="1" applyBorder="1"/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2"/>
  <sheetViews>
    <sheetView tabSelected="1" topLeftCell="A16" workbookViewId="0">
      <selection activeCell="G27" sqref="G27"/>
    </sheetView>
  </sheetViews>
  <sheetFormatPr defaultRowHeight="15"/>
  <cols>
    <col min="1" max="1" width="3.28515625" customWidth="1"/>
    <col min="2" max="2" width="38.42578125" customWidth="1"/>
    <col min="3" max="3" width="18.7109375" customWidth="1"/>
    <col min="4" max="4" width="23.28515625" customWidth="1"/>
  </cols>
  <sheetData>
    <row r="2" spans="1:4">
      <c r="B2" s="1" t="s">
        <v>0</v>
      </c>
    </row>
    <row r="3" spans="1:4" ht="15.75" thickBot="1"/>
    <row r="4" spans="1:4" ht="45.75" thickBot="1">
      <c r="A4" s="2" t="s">
        <v>1</v>
      </c>
      <c r="B4" s="3" t="s">
        <v>2</v>
      </c>
      <c r="C4" s="4" t="s">
        <v>3</v>
      </c>
      <c r="D4" s="5" t="s">
        <v>4</v>
      </c>
    </row>
    <row r="5" spans="1:4">
      <c r="A5" s="6">
        <v>1</v>
      </c>
      <c r="B5" s="6" t="s">
        <v>5</v>
      </c>
      <c r="C5" s="7">
        <f>2200*12+3600</f>
        <v>30000</v>
      </c>
      <c r="D5" s="6"/>
    </row>
    <row r="6" spans="1:4">
      <c r="A6" s="8">
        <v>2</v>
      </c>
      <c r="B6" s="9" t="s">
        <v>6</v>
      </c>
      <c r="C6" s="10">
        <f>25000</f>
        <v>25000</v>
      </c>
      <c r="D6" s="8"/>
    </row>
    <row r="7" spans="1:4">
      <c r="A7" s="8">
        <v>3</v>
      </c>
      <c r="B7" s="9" t="s">
        <v>7</v>
      </c>
      <c r="C7" s="10">
        <v>11200</v>
      </c>
      <c r="D7" s="8"/>
    </row>
    <row r="8" spans="1:4" ht="30.75" customHeight="1">
      <c r="A8" s="8">
        <v>3</v>
      </c>
      <c r="B8" s="11" t="s">
        <v>8</v>
      </c>
      <c r="C8" s="10">
        <v>28000</v>
      </c>
      <c r="D8" s="8"/>
    </row>
    <row r="9" spans="1:4" ht="27.75" customHeight="1">
      <c r="A9" s="8">
        <v>4</v>
      </c>
      <c r="B9" s="11" t="s">
        <v>9</v>
      </c>
      <c r="C9" s="10">
        <v>490000</v>
      </c>
      <c r="D9" s="8" t="s">
        <v>10</v>
      </c>
    </row>
    <row r="10" spans="1:4" ht="25.5">
      <c r="A10" s="8">
        <v>5</v>
      </c>
      <c r="B10" s="11" t="s">
        <v>11</v>
      </c>
      <c r="C10" s="10">
        <f>C9*34%</f>
        <v>166600</v>
      </c>
      <c r="D10" s="8" t="s">
        <v>12</v>
      </c>
    </row>
    <row r="11" spans="1:4" ht="25.5">
      <c r="A11" s="8">
        <v>6</v>
      </c>
      <c r="B11" s="11" t="s">
        <v>13</v>
      </c>
      <c r="C11" s="10">
        <v>25000</v>
      </c>
      <c r="D11" s="8"/>
    </row>
    <row r="12" spans="1:4" ht="30" customHeight="1">
      <c r="A12" s="8">
        <v>7</v>
      </c>
      <c r="B12" s="11" t="s">
        <v>14</v>
      </c>
      <c r="C12" s="10">
        <v>15720</v>
      </c>
      <c r="D12" s="8"/>
    </row>
    <row r="13" spans="1:4" ht="33" customHeight="1">
      <c r="A13" s="8">
        <v>8</v>
      </c>
      <c r="B13" s="11" t="s">
        <v>15</v>
      </c>
      <c r="C13" s="10">
        <f>10440+15000</f>
        <v>25440</v>
      </c>
      <c r="D13" s="8"/>
    </row>
    <row r="14" spans="1:4" ht="25.5">
      <c r="A14" s="8">
        <v>10</v>
      </c>
      <c r="B14" s="11" t="s">
        <v>16</v>
      </c>
      <c r="C14" s="10">
        <v>28000</v>
      </c>
      <c r="D14" s="8"/>
    </row>
    <row r="15" spans="1:4" ht="36" customHeight="1">
      <c r="A15" s="8">
        <v>11</v>
      </c>
      <c r="B15" s="12" t="s">
        <v>17</v>
      </c>
      <c r="C15" s="10">
        <v>50000</v>
      </c>
      <c r="D15" s="8"/>
    </row>
    <row r="16" spans="1:4" ht="34.5" customHeight="1">
      <c r="A16" s="8">
        <v>12</v>
      </c>
      <c r="B16" s="12" t="s">
        <v>18</v>
      </c>
      <c r="C16" s="10">
        <v>5000</v>
      </c>
      <c r="D16" s="8"/>
    </row>
    <row r="17" spans="1:4" ht="20.25" customHeight="1">
      <c r="A17" s="8">
        <v>13</v>
      </c>
      <c r="B17" s="12" t="s">
        <v>19</v>
      </c>
      <c r="C17" s="10"/>
      <c r="D17" s="8"/>
    </row>
    <row r="18" spans="1:4" ht="34.5" customHeight="1">
      <c r="A18" s="8"/>
      <c r="B18" s="11" t="s">
        <v>20</v>
      </c>
      <c r="C18" s="10">
        <v>25000</v>
      </c>
      <c r="D18" s="8"/>
    </row>
    <row r="19" spans="1:4" ht="25.5">
      <c r="A19" s="8"/>
      <c r="B19" s="11" t="s">
        <v>21</v>
      </c>
      <c r="C19" s="13">
        <v>80000</v>
      </c>
      <c r="D19" s="14"/>
    </row>
    <row r="20" spans="1:4" ht="28.5" customHeight="1">
      <c r="A20" s="8"/>
      <c r="B20" s="12" t="s">
        <v>22</v>
      </c>
      <c r="C20" s="10">
        <v>12000</v>
      </c>
      <c r="D20" s="8"/>
    </row>
    <row r="21" spans="1:4" ht="38.25">
      <c r="A21" s="8"/>
      <c r="B21" s="11" t="s">
        <v>23</v>
      </c>
      <c r="C21" s="10">
        <v>10000</v>
      </c>
      <c r="D21" s="8"/>
    </row>
    <row r="22" spans="1:4">
      <c r="A22" s="15"/>
      <c r="B22" s="16"/>
      <c r="C22" s="17"/>
      <c r="D22" s="15"/>
    </row>
    <row r="23" spans="1:4">
      <c r="A23" s="15"/>
      <c r="B23" s="11" t="s">
        <v>24</v>
      </c>
      <c r="C23" s="10">
        <f>SUM(C5:C21)</f>
        <v>1026960</v>
      </c>
      <c r="D23" s="18"/>
    </row>
    <row r="24" spans="1:4">
      <c r="A24" s="15"/>
      <c r="B24" s="11"/>
      <c r="C24" s="10"/>
      <c r="D24" s="18"/>
    </row>
    <row r="25" spans="1:4" ht="27.75" customHeight="1">
      <c r="A25" s="15"/>
      <c r="B25" s="11" t="s">
        <v>25</v>
      </c>
      <c r="C25" s="10">
        <f>C23-160126</f>
        <v>866834</v>
      </c>
      <c r="D25" s="18"/>
    </row>
    <row r="26" spans="1:4">
      <c r="A26" s="15"/>
      <c r="B26" s="16"/>
      <c r="C26" s="17"/>
      <c r="D26" s="15"/>
    </row>
    <row r="27" spans="1:4" ht="24.75" customHeight="1">
      <c r="A27" s="15"/>
      <c r="B27" s="11" t="s">
        <v>26</v>
      </c>
      <c r="C27" s="19">
        <f>C25/12/6887.6</f>
        <v>10.487857405579108</v>
      </c>
      <c r="D27" s="15"/>
    </row>
    <row r="28" spans="1:4" ht="24" customHeight="1">
      <c r="A28" s="15"/>
      <c r="B28" s="20" t="s">
        <v>27</v>
      </c>
      <c r="C28" s="15"/>
      <c r="D28" s="15"/>
    </row>
    <row r="29" spans="1:4">
      <c r="A29" s="21"/>
      <c r="B29" s="22"/>
      <c r="C29" s="21"/>
      <c r="D29" s="21"/>
    </row>
    <row r="30" spans="1:4">
      <c r="A30" s="21"/>
      <c r="B30" s="23" t="s">
        <v>28</v>
      </c>
      <c r="C30" s="21"/>
      <c r="D30" s="23" t="s">
        <v>29</v>
      </c>
    </row>
    <row r="31" spans="1:4">
      <c r="A31" s="21"/>
      <c r="B31" s="21"/>
      <c r="C31" s="21"/>
      <c r="D31" s="21"/>
    </row>
    <row r="32" spans="1:4">
      <c r="A32" s="21"/>
      <c r="B32" s="21"/>
      <c r="C32" s="21"/>
      <c r="D32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2012-09-11T16:13:48Z</dcterms:modified>
</cp:coreProperties>
</file>