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<sst xmlns="http://schemas.openxmlformats.org/spreadsheetml/2006/main" count="47" uniqueCount="37">
  <si>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</si>
  <si>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</si>
  <si>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</si>
  <si>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</si>
  <si>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</si>
  <si>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</si>
  <si>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</si>
  <si>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</si>
  <si>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</si>
  <si>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</si>
  <si>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</si>
  <si>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шт.</t>
  </si>
  <si>
    <t>руб.</t>
  </si>
  <si>
    <t>Смена трубопроводов канализации д.100</t>
  </si>
  <si>
    <t>Прочие затраты</t>
  </si>
  <si>
    <t>Итого затраты</t>
  </si>
  <si>
    <t>Смена ламп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</si>
  <si>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</si>
  <si>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</si>
  <si>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</si>
  <si>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</si>
  <si>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</si>
  <si>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</si>
  <si>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</si>
  <si>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</si>
  <si>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</si>
  <si>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</si>
  <si>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</si>
  <si>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</si>
  <si>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</t>
  </si>
  <si>
    <t>Ремонт рулонной кровли</t>
  </si>
  <si>
    <t>Изоляция трубопроводов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</si>
  <si>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</si>
  <si>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Ремонт фасада</t>
  </si>
  <si>
    <t>Смена эл.патрона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</si>
  <si>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</si>
  <si>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Кутрухина,11</t>
    </r>
    <r>
      <rPr>
        <b/>
        <sz val="16"/>
        <color indexed="8"/>
        <rFont val="Times New Roman"/>
        <family val="1"/>
      </rPr>
      <t xml:space="preserve"> ООО "Домоуправление -16"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</si>
</sst>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"/>
    <numFmt numFmtId="167" formatCode="0;[Red]0"/>
  </numFmts>
  <fonts count="44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57" applyFont="1" applyBorder="1">
      <alignment/>
      <protection/>
    </xf>
    <xf numFmtId="0" fontId="2" fillId="0" borderId="10" xfId="58" applyFont="1" applyBorder="1" applyAlignment="1">
      <alignment horizontal="right"/>
      <protection/>
    </xf>
    <xf numFmtId="0" fontId="2" fillId="0" borderId="10" xfId="57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 vertical="center"/>
      <protection/>
    </xf>
    <xf numFmtId="2" fontId="2" fillId="33" borderId="10" xfId="57" applyNumberFormat="1" applyFont="1" applyFill="1" applyBorder="1" applyAlignment="1">
      <alignment horizontal="right" vertical="center"/>
      <protection/>
    </xf>
    <xf numFmtId="0" fontId="2" fillId="33" borderId="10" xfId="57" applyFont="1" applyFill="1" applyBorder="1" applyAlignment="1">
      <alignment horizontal="right"/>
      <protection/>
    </xf>
    <xf numFmtId="0" fontId="2" fillId="33" borderId="10" xfId="58" applyFont="1" applyFill="1" applyBorder="1" applyAlignment="1">
      <alignment horizontal="center" vertical="center"/>
      <protection/>
    </xf>
    <xf numFmtId="2" fontId="2" fillId="33" borderId="10" xfId="55" applyNumberFormat="1" applyFont="1" applyFill="1" applyBorder="1" applyAlignment="1">
      <alignment horizontal="right"/>
      <protection/>
    </xf>
    <xf numFmtId="0" fontId="2" fillId="33" borderId="10" xfId="58" applyFont="1" applyFill="1" applyBorder="1" applyAlignment="1">
      <alignment horizontal="right"/>
      <protection/>
    </xf>
    <xf numFmtId="0" fontId="2" fillId="33" borderId="10" xfId="57" applyFont="1" applyFill="1" applyBorder="1" applyAlignment="1">
      <alignment vertical="center" wrapText="1"/>
      <protection/>
    </xf>
    <xf numFmtId="164" fontId="2" fillId="34" borderId="10" xfId="56" applyNumberFormat="1" applyFont="1" applyFill="1" applyBorder="1" applyAlignment="1">
      <alignment horizontal="right" vertical="center"/>
      <protection/>
    </xf>
    <xf numFmtId="167" fontId="2" fillId="34" borderId="10" xfId="56" applyNumberFormat="1" applyFont="1" applyFill="1" applyBorder="1" applyAlignment="1">
      <alignment horizontal="right" vertical="center"/>
      <protection/>
    </xf>
    <xf numFmtId="165" fontId="2" fillId="34" borderId="10" xfId="56" applyNumberFormat="1" applyFont="1" applyFill="1" applyBorder="1" applyAlignment="1">
      <alignment horizontal="right" vertical="center"/>
      <protection/>
    </xf>
    <xf numFmtId="164" fontId="2" fillId="19" borderId="10" xfId="56" applyNumberFormat="1" applyFont="1" applyFill="1" applyBorder="1" applyAlignment="1">
      <alignment horizontal="right"/>
      <protection/>
    </xf>
    <xf numFmtId="167" fontId="2" fillId="19" borderId="10" xfId="56" applyNumberFormat="1" applyFont="1" applyFill="1" applyBorder="1" applyAlignment="1">
      <alignment horizontal="right" vertical="center"/>
      <protection/>
    </xf>
    <xf numFmtId="164" fontId="2" fillId="19" borderId="10" xfId="56" applyNumberFormat="1" applyFont="1" applyFill="1" applyBorder="1" applyAlignment="1">
      <alignment horizontal="right" vertical="center"/>
      <protection/>
    </xf>
    <xf numFmtId="165" fontId="2" fillId="19" borderId="10" xfId="56" applyNumberFormat="1" applyFont="1" applyFill="1" applyBorder="1" applyAlignment="1">
      <alignment horizontal="right" vertical="center"/>
      <protection/>
    </xf>
    <xf numFmtId="165" fontId="2" fillId="19" borderId="10" xfId="56" applyNumberFormat="1" applyFont="1" applyFill="1" applyBorder="1" applyAlignment="1">
      <alignment horizontal="right"/>
      <protection/>
    </xf>
    <xf numFmtId="167" fontId="2" fillId="19" borderId="10" xfId="56" applyNumberFormat="1" applyFont="1" applyFill="1" applyBorder="1" applyAlignment="1">
      <alignment horizontal="right"/>
      <protection/>
    </xf>
    <xf numFmtId="0" fontId="4" fillId="33" borderId="10" xfId="57" applyFont="1" applyFill="1" applyBorder="1">
      <alignment/>
      <protection/>
    </xf>
    <xf numFmtId="0" fontId="4" fillId="33" borderId="10" xfId="57" applyFont="1" applyFill="1" applyBorder="1" applyAlignment="1">
      <alignment horizontal="center"/>
      <protection/>
    </xf>
    <xf numFmtId="2" fontId="4" fillId="33" borderId="10" xfId="57" applyNumberFormat="1" applyFont="1" applyFill="1" applyBorder="1" applyAlignment="1">
      <alignment horizontal="right"/>
      <protection/>
    </xf>
    <xf numFmtId="2" fontId="4" fillId="34" borderId="10" xfId="57" applyNumberFormat="1" applyFont="1" applyFill="1" applyBorder="1" applyAlignment="1">
      <alignment horizontal="right"/>
      <protection/>
    </xf>
    <xf numFmtId="2" fontId="4" fillId="19" borderId="10" xfId="57" applyNumberFormat="1" applyFont="1" applyFill="1" applyBorder="1" applyAlignment="1">
      <alignment horizontal="right" vertical="center"/>
      <protection/>
    </xf>
    <xf numFmtId="2" fontId="4" fillId="0" borderId="10" xfId="57" applyNumberFormat="1" applyFont="1" applyBorder="1" applyAlignment="1">
      <alignment horizontal="right"/>
      <protection/>
    </xf>
    <xf numFmtId="2" fontId="4" fillId="19" borderId="10" xfId="57" applyNumberFormat="1" applyFont="1" applyFill="1" applyBorder="1" applyAlignment="1">
      <alignment horizontal="right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34" borderId="11" xfId="54" applyFont="1" applyFill="1" applyBorder="1" applyAlignment="1">
      <alignment horizontal="center" vertical="center" wrapText="1"/>
      <protection/>
    </xf>
    <xf numFmtId="0" fontId="2" fillId="19" borderId="11" xfId="54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19" borderId="12" xfId="0" applyFont="1" applyFill="1" applyBorder="1" applyAlignment="1">
      <alignment/>
    </xf>
    <xf numFmtId="0" fontId="42" fillId="19" borderId="13" xfId="0" applyFont="1" applyFill="1" applyBorder="1" applyAlignment="1">
      <alignment/>
    </xf>
    <xf numFmtId="0" fontId="2" fillId="35" borderId="14" xfId="58" applyFont="1" applyFill="1" applyBorder="1" applyAlignment="1">
      <alignment horizontal="center" vertical="center"/>
      <protection/>
    </xf>
    <xf numFmtId="0" fontId="2" fillId="35" borderId="15" xfId="58" applyFont="1" applyFill="1" applyBorder="1" applyAlignment="1">
      <alignment horizontal="center" vertical="center"/>
      <protection/>
    </xf>
    <xf numFmtId="0" fontId="2" fillId="35" borderId="14" xfId="58" applyFont="1" applyFill="1" applyBorder="1" applyAlignment="1">
      <alignment horizontal="left" vertical="center"/>
      <protection/>
    </xf>
    <xf numFmtId="0" fontId="2" fillId="35" borderId="15" xfId="58" applyFont="1" applyFill="1" applyBorder="1" applyAlignment="1">
      <alignment horizontal="left" vertical="center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2" fillId="33" borderId="14" xfId="58" applyFont="1" applyFill="1" applyBorder="1" applyAlignment="1">
      <alignment horizontal="left" vertical="center" wrapText="1"/>
      <protection/>
    </xf>
    <xf numFmtId="0" fontId="2" fillId="33" borderId="15" xfId="58" applyFont="1" applyFill="1" applyBorder="1" applyAlignment="1">
      <alignment horizontal="left" vertical="center" wrapText="1"/>
      <protection/>
    </xf>
    <xf numFmtId="0" fontId="43" fillId="0" borderId="17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6" fillId="0" borderId="18" xfId="54" applyFont="1" applyBorder="1" applyAlignment="1">
      <alignment horizontal="center" vertical="center"/>
      <protection/>
    </xf>
    <xf numFmtId="0" fontId="7" fillId="0" borderId="17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2" fillId="35" borderId="14" xfId="57" applyFont="1" applyFill="1" applyBorder="1" applyAlignment="1">
      <alignment horizontal="center" vertical="center"/>
      <protection/>
    </xf>
    <xf numFmtId="0" fontId="2" fillId="35" borderId="15" xfId="57" applyFont="1" applyFill="1" applyBorder="1" applyAlignment="1">
      <alignment horizontal="center" vertical="center"/>
      <protection/>
    </xf>
    <xf numFmtId="0" fontId="2" fillId="33" borderId="14" xfId="59" applyFont="1" applyFill="1" applyBorder="1" applyAlignment="1">
      <alignment horizontal="left" vertical="top" wrapText="1"/>
      <protection/>
    </xf>
    <xf numFmtId="0" fontId="2" fillId="33" borderId="15" xfId="59" applyFont="1" applyFill="1" applyBorder="1" applyAlignment="1">
      <alignment horizontal="left" vertical="top" wrapText="1"/>
      <protection/>
    </xf>
    <xf numFmtId="0" fontId="2" fillId="33" borderId="14" xfId="57" applyFont="1" applyFill="1" applyBorder="1" applyAlignment="1">
      <alignment horizontal="left" vertical="center" wrapText="1"/>
      <protection/>
    </xf>
    <xf numFmtId="0" fontId="2" fillId="33" borderId="15" xfId="57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4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70" zoomScaleNormal="70" zoomScalePageLayoutView="0" workbookViewId="0" topLeftCell="A1">
      <selection activeCell="C12" sqref="C12"/>
    </sheetView>
  </sheetViews>
  <sheetFormatPr defaultColWidth="8.796875" defaultRowHeight="14.25"/>
  <cols>
    <col min="1" max="1" width="3.19921875" style="0" customWidth="1"/>
    <col min="2" max="2" width="27.69921875" style="0" customWidth="1"/>
    <col min="3" max="3" width="4.1992187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3984375" style="0" customWidth="1"/>
    <col min="8" max="8" width="6.59765625" style="0" bestFit="1" customWidth="1"/>
    <col min="9" max="9" width="6.3984375" style="0" bestFit="1" customWidth="1"/>
    <col min="10" max="10" width="5.3984375" style="0" bestFit="1" customWidth="1"/>
    <col min="11" max="11" width="8.5" style="0" customWidth="1"/>
    <col min="12" max="12" width="9.09765625" style="0" customWidth="1"/>
    <col min="13" max="13" width="7.3984375" style="0" bestFit="1" customWidth="1"/>
    <col min="14" max="14" width="6.5" style="0" bestFit="1" customWidth="1"/>
    <col min="15" max="15" width="8.3984375" style="0" bestFit="1" customWidth="1"/>
    <col min="16" max="16" width="9.5" style="0" customWidth="1"/>
    <col min="18" max="18" width="7.59765625" style="0" bestFit="1" customWidth="1"/>
    <col min="19" max="19" width="7.09765625" style="0" bestFit="1" customWidth="1"/>
    <col min="20" max="20" width="7.5" style="0" bestFit="1" customWidth="1"/>
    <col min="21" max="21" width="10" style="0" customWidth="1"/>
  </cols>
  <sheetData>
    <row r="1" spans="1:22" ht="20.25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8.75" customHeight="1">
      <c r="A2" s="38" t="s">
        <v>0</v>
      </c>
      <c r="B2" s="38" t="s">
        <v>1</v>
      </c>
      <c r="C2" s="38" t="s">
        <v>2</v>
      </c>
      <c r="D2" s="45" t="s">
        <v>3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1:22" ht="45">
      <c r="A3" s="39"/>
      <c r="B3" s="39"/>
      <c r="C3" s="39"/>
      <c r="D3" s="27" t="s">
        <v>17</v>
      </c>
      <c r="E3" s="27" t="s">
        <v>18</v>
      </c>
      <c r="F3" s="27" t="s">
        <v>19</v>
      </c>
      <c r="G3" s="28" t="s">
        <v>4</v>
      </c>
      <c r="H3" s="27" t="s">
        <v>20</v>
      </c>
      <c r="I3" s="27" t="s">
        <v>21</v>
      </c>
      <c r="J3" s="27" t="s">
        <v>22</v>
      </c>
      <c r="K3" s="28" t="s">
        <v>5</v>
      </c>
      <c r="L3" s="29" t="s">
        <v>6</v>
      </c>
      <c r="M3" s="27" t="s">
        <v>23</v>
      </c>
      <c r="N3" s="27" t="s">
        <v>24</v>
      </c>
      <c r="O3" s="27" t="s">
        <v>25</v>
      </c>
      <c r="P3" s="28" t="s">
        <v>7</v>
      </c>
      <c r="Q3" s="29" t="s">
        <v>8</v>
      </c>
      <c r="R3" s="27" t="s">
        <v>26</v>
      </c>
      <c r="S3" s="27" t="s">
        <v>27</v>
      </c>
      <c r="T3" s="27" t="s">
        <v>28</v>
      </c>
      <c r="U3" s="28" t="s">
        <v>9</v>
      </c>
      <c r="V3" s="29" t="s">
        <v>10</v>
      </c>
    </row>
    <row r="4" spans="1:22" ht="15">
      <c r="A4" s="42" t="s">
        <v>35</v>
      </c>
      <c r="B4" s="43"/>
      <c r="C4" s="43"/>
      <c r="D4" s="43"/>
      <c r="E4" s="43"/>
      <c r="F4" s="43"/>
      <c r="G4" s="30"/>
      <c r="H4" s="31"/>
      <c r="I4" s="31"/>
      <c r="J4" s="31"/>
      <c r="K4" s="30"/>
      <c r="L4" s="32"/>
      <c r="M4" s="31"/>
      <c r="N4" s="31"/>
      <c r="O4" s="31"/>
      <c r="P4" s="30"/>
      <c r="Q4" s="32"/>
      <c r="R4" s="31"/>
      <c r="S4" s="31"/>
      <c r="T4" s="31"/>
      <c r="U4" s="30"/>
      <c r="V4" s="33"/>
    </row>
    <row r="5" spans="1:22" ht="15" customHeight="1">
      <c r="A5" s="48">
        <v>1</v>
      </c>
      <c r="B5" s="50" t="s">
        <v>13</v>
      </c>
      <c r="C5" s="4" t="s">
        <v>29</v>
      </c>
      <c r="D5" s="5"/>
      <c r="E5" s="5"/>
      <c r="F5" s="5"/>
      <c r="G5" s="11"/>
      <c r="H5" s="5"/>
      <c r="I5" s="5"/>
      <c r="J5" s="5"/>
      <c r="K5" s="11"/>
      <c r="L5" s="16"/>
      <c r="M5" s="6">
        <v>10</v>
      </c>
      <c r="N5" s="6">
        <v>4</v>
      </c>
      <c r="O5" s="3"/>
      <c r="P5" s="12">
        <f aca="true" t="shared" si="0" ref="P5:P18">SUM(M5:O5)</f>
        <v>14</v>
      </c>
      <c r="Q5" s="15">
        <f aca="true" t="shared" si="1" ref="Q5:Q18">L5+P5</f>
        <v>14</v>
      </c>
      <c r="R5" s="3"/>
      <c r="S5" s="3">
        <v>18</v>
      </c>
      <c r="T5" s="3"/>
      <c r="U5" s="12">
        <f aca="true" t="shared" si="2" ref="U5:U18">SUM(R5:T5)</f>
        <v>18</v>
      </c>
      <c r="V5" s="19">
        <f aca="true" t="shared" si="3" ref="V5:V17">Q5+U5</f>
        <v>32</v>
      </c>
    </row>
    <row r="6" spans="1:22" ht="15">
      <c r="A6" s="49"/>
      <c r="B6" s="51"/>
      <c r="C6" s="4" t="s">
        <v>12</v>
      </c>
      <c r="D6" s="5"/>
      <c r="E6" s="5"/>
      <c r="F6" s="5"/>
      <c r="G6" s="11"/>
      <c r="H6" s="5"/>
      <c r="I6" s="5"/>
      <c r="J6" s="5"/>
      <c r="K6" s="11"/>
      <c r="L6" s="16"/>
      <c r="M6" s="6">
        <v>1002.3</v>
      </c>
      <c r="N6" s="6">
        <v>305.08</v>
      </c>
      <c r="O6" s="3"/>
      <c r="P6" s="11">
        <f t="shared" si="0"/>
        <v>1307.3799999999999</v>
      </c>
      <c r="Q6" s="16">
        <f t="shared" si="1"/>
        <v>1307.3799999999999</v>
      </c>
      <c r="R6" s="3"/>
      <c r="S6" s="3">
        <v>5042.81</v>
      </c>
      <c r="T6" s="3"/>
      <c r="U6" s="11">
        <f t="shared" si="2"/>
        <v>5042.81</v>
      </c>
      <c r="V6" s="14">
        <f t="shared" si="3"/>
        <v>6350.1900000000005</v>
      </c>
    </row>
    <row r="7" spans="1:22" ht="15">
      <c r="A7" s="48">
        <v>2</v>
      </c>
      <c r="B7" s="52" t="s">
        <v>16</v>
      </c>
      <c r="C7" s="4" t="s">
        <v>11</v>
      </c>
      <c r="D7" s="5"/>
      <c r="E7" s="5"/>
      <c r="F7" s="5"/>
      <c r="G7" s="11"/>
      <c r="H7" s="5"/>
      <c r="I7" s="5"/>
      <c r="J7" s="5"/>
      <c r="K7" s="11"/>
      <c r="L7" s="16"/>
      <c r="M7" s="6">
        <v>1</v>
      </c>
      <c r="N7" s="6">
        <v>2</v>
      </c>
      <c r="O7" s="3"/>
      <c r="P7" s="12">
        <f t="shared" si="0"/>
        <v>3</v>
      </c>
      <c r="Q7" s="15">
        <f t="shared" si="1"/>
        <v>3</v>
      </c>
      <c r="R7" s="3"/>
      <c r="S7" s="3">
        <v>5</v>
      </c>
      <c r="T7" s="3"/>
      <c r="U7" s="12">
        <f t="shared" si="2"/>
        <v>5</v>
      </c>
      <c r="V7" s="19">
        <f t="shared" si="3"/>
        <v>8</v>
      </c>
    </row>
    <row r="8" spans="1:22" ht="15">
      <c r="A8" s="49"/>
      <c r="B8" s="53"/>
      <c r="C8" s="4" t="s">
        <v>12</v>
      </c>
      <c r="D8" s="5"/>
      <c r="E8" s="5"/>
      <c r="F8" s="5"/>
      <c r="G8" s="11"/>
      <c r="H8" s="5"/>
      <c r="I8" s="5"/>
      <c r="J8" s="5"/>
      <c r="K8" s="11"/>
      <c r="L8" s="16"/>
      <c r="M8" s="6">
        <v>6.27</v>
      </c>
      <c r="N8" s="6">
        <v>12.54</v>
      </c>
      <c r="O8" s="3"/>
      <c r="P8" s="11">
        <f t="shared" si="0"/>
        <v>18.81</v>
      </c>
      <c r="Q8" s="16">
        <f t="shared" si="1"/>
        <v>18.81</v>
      </c>
      <c r="R8" s="3"/>
      <c r="S8" s="3">
        <v>31.36</v>
      </c>
      <c r="T8" s="3"/>
      <c r="U8" s="11">
        <f t="shared" si="2"/>
        <v>31.36</v>
      </c>
      <c r="V8" s="14">
        <f t="shared" si="3"/>
        <v>50.17</v>
      </c>
    </row>
    <row r="9" spans="1:22" ht="18">
      <c r="A9" s="34">
        <v>3</v>
      </c>
      <c r="B9" s="40" t="s">
        <v>30</v>
      </c>
      <c r="C9" s="7" t="s">
        <v>32</v>
      </c>
      <c r="D9" s="8"/>
      <c r="E9" s="8"/>
      <c r="F9" s="8"/>
      <c r="G9" s="11"/>
      <c r="H9" s="8"/>
      <c r="I9" s="8"/>
      <c r="J9" s="8"/>
      <c r="K9" s="11"/>
      <c r="L9" s="16"/>
      <c r="M9" s="8"/>
      <c r="N9" s="9"/>
      <c r="O9" s="2">
        <v>2.6</v>
      </c>
      <c r="P9" s="13">
        <f t="shared" si="0"/>
        <v>2.6</v>
      </c>
      <c r="Q9" s="17">
        <f t="shared" si="1"/>
        <v>2.6</v>
      </c>
      <c r="R9" s="2"/>
      <c r="S9" s="2"/>
      <c r="T9" s="2"/>
      <c r="U9" s="11"/>
      <c r="V9" s="18">
        <f t="shared" si="3"/>
        <v>2.6</v>
      </c>
    </row>
    <row r="10" spans="1:22" ht="15">
      <c r="A10" s="35"/>
      <c r="B10" s="41"/>
      <c r="C10" s="7" t="s">
        <v>12</v>
      </c>
      <c r="D10" s="8"/>
      <c r="E10" s="8"/>
      <c r="F10" s="8"/>
      <c r="G10" s="11"/>
      <c r="H10" s="8"/>
      <c r="I10" s="8"/>
      <c r="J10" s="8"/>
      <c r="K10" s="11"/>
      <c r="L10" s="16"/>
      <c r="M10" s="8"/>
      <c r="N10" s="9"/>
      <c r="O10" s="2">
        <v>171.86</v>
      </c>
      <c r="P10" s="11">
        <f t="shared" si="0"/>
        <v>171.86</v>
      </c>
      <c r="Q10" s="16">
        <f t="shared" si="1"/>
        <v>171.86</v>
      </c>
      <c r="R10" s="2"/>
      <c r="S10" s="2"/>
      <c r="T10" s="2"/>
      <c r="U10" s="11"/>
      <c r="V10" s="14">
        <f t="shared" si="3"/>
        <v>171.86</v>
      </c>
    </row>
    <row r="11" spans="1:22" ht="15">
      <c r="A11" s="34">
        <v>4</v>
      </c>
      <c r="B11" s="40" t="s">
        <v>31</v>
      </c>
      <c r="C11" s="7" t="s">
        <v>29</v>
      </c>
      <c r="D11" s="8"/>
      <c r="E11" s="8"/>
      <c r="F11" s="8"/>
      <c r="G11" s="11"/>
      <c r="H11" s="8"/>
      <c r="I11" s="8"/>
      <c r="J11" s="8"/>
      <c r="K11" s="11"/>
      <c r="L11" s="16"/>
      <c r="M11" s="8"/>
      <c r="N11" s="9"/>
      <c r="O11" s="2">
        <v>22</v>
      </c>
      <c r="P11" s="12">
        <f t="shared" si="0"/>
        <v>22</v>
      </c>
      <c r="Q11" s="15">
        <f t="shared" si="1"/>
        <v>22</v>
      </c>
      <c r="R11" s="2"/>
      <c r="S11" s="2"/>
      <c r="T11" s="2"/>
      <c r="U11" s="11"/>
      <c r="V11" s="19">
        <f t="shared" si="3"/>
        <v>22</v>
      </c>
    </row>
    <row r="12" spans="1:22" ht="15">
      <c r="A12" s="35"/>
      <c r="B12" s="41"/>
      <c r="C12" s="7" t="s">
        <v>12</v>
      </c>
      <c r="D12" s="8"/>
      <c r="E12" s="8"/>
      <c r="F12" s="8"/>
      <c r="G12" s="11"/>
      <c r="H12" s="8"/>
      <c r="I12" s="8"/>
      <c r="J12" s="8"/>
      <c r="K12" s="11"/>
      <c r="L12" s="16"/>
      <c r="M12" s="8"/>
      <c r="N12" s="9"/>
      <c r="O12" s="2">
        <v>720.06</v>
      </c>
      <c r="P12" s="11">
        <f t="shared" si="0"/>
        <v>720.06</v>
      </c>
      <c r="Q12" s="16">
        <f t="shared" si="1"/>
        <v>720.06</v>
      </c>
      <c r="R12" s="2"/>
      <c r="S12" s="2"/>
      <c r="T12" s="2"/>
      <c r="U12" s="11"/>
      <c r="V12" s="14">
        <f t="shared" si="3"/>
        <v>720.06</v>
      </c>
    </row>
    <row r="13" spans="1:22" ht="18">
      <c r="A13" s="34">
        <v>5</v>
      </c>
      <c r="B13" s="36" t="s">
        <v>33</v>
      </c>
      <c r="C13" s="7" t="s">
        <v>32</v>
      </c>
      <c r="D13" s="8"/>
      <c r="E13" s="8"/>
      <c r="F13" s="8"/>
      <c r="G13" s="11"/>
      <c r="H13" s="8"/>
      <c r="I13" s="8"/>
      <c r="J13" s="8"/>
      <c r="K13" s="11"/>
      <c r="L13" s="16"/>
      <c r="M13" s="8"/>
      <c r="N13" s="9"/>
      <c r="O13" s="2"/>
      <c r="P13" s="11"/>
      <c r="Q13" s="16"/>
      <c r="R13" s="2">
        <v>3</v>
      </c>
      <c r="S13" s="2"/>
      <c r="T13" s="2"/>
      <c r="U13" s="12">
        <f t="shared" si="2"/>
        <v>3</v>
      </c>
      <c r="V13" s="19">
        <f t="shared" si="3"/>
        <v>3</v>
      </c>
    </row>
    <row r="14" spans="1:22" ht="15">
      <c r="A14" s="35"/>
      <c r="B14" s="37"/>
      <c r="C14" s="7" t="s">
        <v>12</v>
      </c>
      <c r="D14" s="8"/>
      <c r="E14" s="8"/>
      <c r="F14" s="8"/>
      <c r="G14" s="11"/>
      <c r="H14" s="8"/>
      <c r="I14" s="8"/>
      <c r="J14" s="8"/>
      <c r="K14" s="11"/>
      <c r="L14" s="16"/>
      <c r="M14" s="8"/>
      <c r="N14" s="9"/>
      <c r="O14" s="2"/>
      <c r="P14" s="11"/>
      <c r="Q14" s="16"/>
      <c r="R14" s="2">
        <v>56.02</v>
      </c>
      <c r="S14" s="2"/>
      <c r="T14" s="2"/>
      <c r="U14" s="11">
        <f t="shared" si="2"/>
        <v>56.02</v>
      </c>
      <c r="V14" s="14">
        <f t="shared" si="3"/>
        <v>56.02</v>
      </c>
    </row>
    <row r="15" spans="1:22" ht="15">
      <c r="A15" s="34">
        <v>6</v>
      </c>
      <c r="B15" s="36" t="s">
        <v>34</v>
      </c>
      <c r="C15" s="4" t="s">
        <v>11</v>
      </c>
      <c r="D15" s="8"/>
      <c r="E15" s="8"/>
      <c r="F15" s="8"/>
      <c r="G15" s="11"/>
      <c r="H15" s="8"/>
      <c r="I15" s="8"/>
      <c r="J15" s="8"/>
      <c r="K15" s="11"/>
      <c r="L15" s="16"/>
      <c r="M15" s="8"/>
      <c r="N15" s="9"/>
      <c r="O15" s="2"/>
      <c r="P15" s="11"/>
      <c r="Q15" s="16"/>
      <c r="R15" s="2"/>
      <c r="S15" s="2">
        <v>1</v>
      </c>
      <c r="T15" s="2"/>
      <c r="U15" s="12">
        <f t="shared" si="2"/>
        <v>1</v>
      </c>
      <c r="V15" s="19">
        <f t="shared" si="3"/>
        <v>1</v>
      </c>
    </row>
    <row r="16" spans="1:22" ht="15">
      <c r="A16" s="35"/>
      <c r="B16" s="37"/>
      <c r="C16" s="4" t="s">
        <v>12</v>
      </c>
      <c r="D16" s="8"/>
      <c r="E16" s="8"/>
      <c r="F16" s="8"/>
      <c r="G16" s="11"/>
      <c r="H16" s="8"/>
      <c r="I16" s="8"/>
      <c r="J16" s="8"/>
      <c r="K16" s="11"/>
      <c r="L16" s="16"/>
      <c r="M16" s="8"/>
      <c r="N16" s="9"/>
      <c r="O16" s="2"/>
      <c r="P16" s="11"/>
      <c r="Q16" s="16"/>
      <c r="R16" s="2"/>
      <c r="S16" s="2">
        <v>9.07</v>
      </c>
      <c r="T16" s="2"/>
      <c r="U16" s="11">
        <f t="shared" si="2"/>
        <v>9.07</v>
      </c>
      <c r="V16" s="14">
        <f t="shared" si="3"/>
        <v>9.07</v>
      </c>
    </row>
    <row r="17" spans="1:22" ht="15">
      <c r="A17" s="4">
        <v>7</v>
      </c>
      <c r="B17" s="10" t="s">
        <v>14</v>
      </c>
      <c r="C17" s="7" t="s">
        <v>12</v>
      </c>
      <c r="D17" s="8"/>
      <c r="E17" s="8"/>
      <c r="F17" s="8"/>
      <c r="G17" s="11"/>
      <c r="H17" s="8"/>
      <c r="I17" s="8">
        <v>124.05</v>
      </c>
      <c r="J17" s="8"/>
      <c r="K17" s="11">
        <f>SUM(H17:J17)</f>
        <v>124.05</v>
      </c>
      <c r="L17" s="16">
        <f>G17+K17</f>
        <v>124.05</v>
      </c>
      <c r="M17" s="8"/>
      <c r="N17" s="9"/>
      <c r="O17" s="2">
        <v>19.32</v>
      </c>
      <c r="P17" s="11">
        <f t="shared" si="0"/>
        <v>19.32</v>
      </c>
      <c r="Q17" s="16">
        <f t="shared" si="1"/>
        <v>143.37</v>
      </c>
      <c r="R17" s="2"/>
      <c r="S17" s="2"/>
      <c r="T17" s="2"/>
      <c r="U17" s="11"/>
      <c r="V17" s="14">
        <f t="shared" si="3"/>
        <v>143.37</v>
      </c>
    </row>
    <row r="18" spans="1:22" ht="14.25">
      <c r="A18" s="1"/>
      <c r="B18" s="20" t="s">
        <v>15</v>
      </c>
      <c r="C18" s="21" t="s">
        <v>12</v>
      </c>
      <c r="D18" s="22"/>
      <c r="E18" s="22"/>
      <c r="F18" s="22"/>
      <c r="G18" s="23"/>
      <c r="H18" s="22"/>
      <c r="I18" s="22">
        <f>I10+I12+I17</f>
        <v>124.05</v>
      </c>
      <c r="J18" s="22"/>
      <c r="K18" s="23">
        <f>SUM(H18:J18)</f>
        <v>124.05</v>
      </c>
      <c r="L18" s="24">
        <f>G18+K18</f>
        <v>124.05</v>
      </c>
      <c r="M18" s="22">
        <f>M10+M12+M17+M6+M8</f>
        <v>1008.5699999999999</v>
      </c>
      <c r="N18" s="22">
        <f>N6+N8+N10+N12+N17</f>
        <v>317.62</v>
      </c>
      <c r="O18" s="25">
        <f>O10+O12+O17</f>
        <v>911.24</v>
      </c>
      <c r="P18" s="23">
        <f t="shared" si="0"/>
        <v>2237.4300000000003</v>
      </c>
      <c r="Q18" s="26">
        <f t="shared" si="1"/>
        <v>2361.4800000000005</v>
      </c>
      <c r="R18" s="25">
        <f>R10+R12+R17+R6+R8+R14</f>
        <v>56.02</v>
      </c>
      <c r="S18" s="25">
        <f>S10+S12+S17+S6+S8+S14+S16</f>
        <v>5083.24</v>
      </c>
      <c r="T18" s="25"/>
      <c r="U18" s="23">
        <f t="shared" si="2"/>
        <v>5139.26</v>
      </c>
      <c r="V18" s="26">
        <f>Q18+U18</f>
        <v>7500.740000000001</v>
      </c>
    </row>
  </sheetData>
  <sheetProtection/>
  <mergeCells count="18">
    <mergeCell ref="A1:V1"/>
    <mergeCell ref="D2:V2"/>
    <mergeCell ref="A15:A16"/>
    <mergeCell ref="B15:B16"/>
    <mergeCell ref="A11:A12"/>
    <mergeCell ref="B11:B12"/>
    <mergeCell ref="A5:A6"/>
    <mergeCell ref="A7:A8"/>
    <mergeCell ref="B5:B6"/>
    <mergeCell ref="B7:B8"/>
    <mergeCell ref="A13:A14"/>
    <mergeCell ref="B13:B14"/>
    <mergeCell ref="A2:A3"/>
    <mergeCell ref="B2:B3"/>
    <mergeCell ref="C2:C3"/>
    <mergeCell ref="A9:A10"/>
    <mergeCell ref="B9:B10"/>
    <mergeCell ref="A4:F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2013-01-22T09:42:41Z</cp:lastPrinted>
  <dcterms:created xsi:type="dcterms:W3CDTF">2012-08-23T11:12:52Z</dcterms:created>
  <dcterms:modified xsi:type="dcterms:W3CDTF">2013-01-24T12:55:05Z</dcterms:modified>
  <cp:category/>
  <cp:version/>
  <cp:contentType/>
  <cp:contentStatus/>
</cp:coreProperties>
</file>